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hyvinvointiala.fi\data\Userdata\kurvisu\Desktop\TES viestintä\"/>
    </mc:Choice>
  </mc:AlternateContent>
  <xr:revisionPtr revIDLastSave="0" documentId="8_{D87DD982-12A3-4AE3-B11D-FD027F81C523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HALI 10.6.2020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57" i="5" l="1"/>
  <c r="AA53" i="5"/>
  <c r="AA50" i="5"/>
  <c r="AA46" i="5"/>
  <c r="AA27" i="5"/>
  <c r="AA23" i="5"/>
  <c r="AA20" i="5"/>
  <c r="AA16" i="5"/>
  <c r="Z57" i="5"/>
  <c r="Z53" i="5"/>
  <c r="Z50" i="5"/>
  <c r="Z46" i="5"/>
  <c r="Z27" i="5"/>
  <c r="Z23" i="5"/>
  <c r="Z20" i="5"/>
  <c r="Z16" i="5"/>
  <c r="Y57" i="5"/>
  <c r="Y53" i="5"/>
  <c r="Y50" i="5"/>
  <c r="Y46" i="5"/>
  <c r="Y27" i="5"/>
  <c r="Y23" i="5"/>
  <c r="Y20" i="5"/>
  <c r="Y16" i="5"/>
  <c r="AA43" i="5"/>
  <c r="Z43" i="5"/>
  <c r="Y43" i="5"/>
  <c r="AA39" i="5"/>
  <c r="Z39" i="5"/>
  <c r="Y39" i="5"/>
  <c r="AA12" i="5"/>
  <c r="Z12" i="5"/>
  <c r="AA7" i="5"/>
  <c r="Z7" i="5"/>
  <c r="Y12" i="5"/>
  <c r="Y7" i="5"/>
  <c r="X43" i="5" l="1"/>
  <c r="X39" i="5"/>
  <c r="X12" i="5"/>
  <c r="X7" i="5"/>
  <c r="X48" i="5" l="1"/>
  <c r="Y48" i="5"/>
  <c r="Z48" i="5"/>
  <c r="AA48" i="5"/>
  <c r="X49" i="5"/>
  <c r="Y49" i="5"/>
  <c r="Z49" i="5"/>
  <c r="AA49" i="5"/>
  <c r="Y47" i="5"/>
  <c r="Z47" i="5"/>
  <c r="AA47" i="5"/>
  <c r="X47" i="5"/>
  <c r="X46" i="5"/>
  <c r="X28" i="5"/>
  <c r="X17" i="5"/>
  <c r="X59" i="5"/>
  <c r="Y59" i="5"/>
  <c r="Z59" i="5"/>
  <c r="AA59" i="5"/>
  <c r="X60" i="5"/>
  <c r="Y60" i="5"/>
  <c r="Z60" i="5"/>
  <c r="AA60" i="5"/>
  <c r="X61" i="5"/>
  <c r="Y61" i="5"/>
  <c r="Z61" i="5"/>
  <c r="AA61" i="5"/>
  <c r="X62" i="5"/>
  <c r="Y62" i="5"/>
  <c r="Z62" i="5"/>
  <c r="AA62" i="5"/>
  <c r="Y58" i="5"/>
  <c r="Z58" i="5"/>
  <c r="AA58" i="5"/>
  <c r="X58" i="5"/>
  <c r="X55" i="5"/>
  <c r="Y55" i="5"/>
  <c r="Z55" i="5"/>
  <c r="AA55" i="5"/>
  <c r="X56" i="5"/>
  <c r="Y56" i="5"/>
  <c r="Z56" i="5"/>
  <c r="AA56" i="5"/>
  <c r="Y54" i="5"/>
  <c r="Z54" i="5"/>
  <c r="AA54" i="5"/>
  <c r="X54" i="5"/>
  <c r="X52" i="5"/>
  <c r="Y52" i="5"/>
  <c r="Z52" i="5"/>
  <c r="AA52" i="5"/>
  <c r="Y51" i="5"/>
  <c r="Z51" i="5"/>
  <c r="AA51" i="5"/>
  <c r="X51" i="5"/>
  <c r="X44" i="5"/>
  <c r="Y44" i="5"/>
  <c r="Z44" i="5"/>
  <c r="AA44" i="5"/>
  <c r="X45" i="5"/>
  <c r="Y45" i="5"/>
  <c r="Z45" i="5"/>
  <c r="AA45" i="5"/>
  <c r="X41" i="5"/>
  <c r="Y41" i="5"/>
  <c r="Z41" i="5"/>
  <c r="AA41" i="5"/>
  <c r="X42" i="5"/>
  <c r="Y42" i="5"/>
  <c r="Z42" i="5"/>
  <c r="AA42" i="5"/>
  <c r="Y40" i="5"/>
  <c r="Z40" i="5"/>
  <c r="AA40" i="5"/>
  <c r="X40" i="5"/>
  <c r="X29" i="5"/>
  <c r="Y29" i="5"/>
  <c r="Z29" i="5"/>
  <c r="AA29" i="5"/>
  <c r="X30" i="5"/>
  <c r="Y30" i="5"/>
  <c r="Z30" i="5"/>
  <c r="AA30" i="5"/>
  <c r="X31" i="5"/>
  <c r="Y31" i="5"/>
  <c r="Z31" i="5"/>
  <c r="AA31" i="5"/>
  <c r="X32" i="5"/>
  <c r="Y32" i="5"/>
  <c r="Z32" i="5"/>
  <c r="AA32" i="5"/>
  <c r="Y28" i="5"/>
  <c r="Z28" i="5"/>
  <c r="AA28" i="5"/>
  <c r="X25" i="5"/>
  <c r="Y25" i="5"/>
  <c r="Z25" i="5"/>
  <c r="AA25" i="5"/>
  <c r="X26" i="5"/>
  <c r="Y26" i="5"/>
  <c r="Z26" i="5"/>
  <c r="AA26" i="5"/>
  <c r="Y24" i="5"/>
  <c r="Z24" i="5"/>
  <c r="AA24" i="5"/>
  <c r="X24" i="5"/>
  <c r="X22" i="5"/>
  <c r="Y22" i="5"/>
  <c r="Z22" i="5"/>
  <c r="AA22" i="5"/>
  <c r="Y21" i="5"/>
  <c r="Z21" i="5"/>
  <c r="AA21" i="5"/>
  <c r="X21" i="5"/>
  <c r="X18" i="5"/>
  <c r="Y18" i="5"/>
  <c r="Z18" i="5"/>
  <c r="AA18" i="5"/>
  <c r="X19" i="5"/>
  <c r="Y19" i="5"/>
  <c r="Z19" i="5"/>
  <c r="AA19" i="5"/>
  <c r="Y17" i="5"/>
  <c r="Z17" i="5"/>
  <c r="AA17" i="5"/>
  <c r="X14" i="5"/>
  <c r="Y14" i="5"/>
  <c r="Z14" i="5"/>
  <c r="AA14" i="5"/>
  <c r="X15" i="5"/>
  <c r="Y15" i="5"/>
  <c r="Z15" i="5"/>
  <c r="AA15" i="5"/>
  <c r="Y13" i="5"/>
  <c r="Z13" i="5"/>
  <c r="AA13" i="5"/>
  <c r="X13" i="5"/>
  <c r="X9" i="5"/>
  <c r="Y9" i="5"/>
  <c r="Z9" i="5"/>
  <c r="AA9" i="5"/>
  <c r="X10" i="5"/>
  <c r="Y10" i="5"/>
  <c r="Z10" i="5"/>
  <c r="AA10" i="5"/>
  <c r="X11" i="5"/>
  <c r="Y11" i="5"/>
  <c r="Z11" i="5"/>
  <c r="AA11" i="5"/>
  <c r="Y8" i="5"/>
  <c r="Z8" i="5"/>
  <c r="AA8" i="5"/>
  <c r="X8" i="5"/>
  <c r="X50" i="5" l="1"/>
  <c r="X53" i="5"/>
  <c r="X57" i="5"/>
  <c r="Y38" i="5"/>
  <c r="Z38" i="5"/>
  <c r="AA38" i="5"/>
  <c r="X38" i="5"/>
  <c r="Y6" i="5"/>
  <c r="Z6" i="5"/>
  <c r="AA6" i="5"/>
  <c r="X6" i="5"/>
  <c r="J39" i="5"/>
  <c r="Q39" i="5" s="1"/>
  <c r="K39" i="5"/>
  <c r="R39" i="5" s="1"/>
  <c r="L39" i="5"/>
  <c r="S39" i="5" s="1"/>
  <c r="M39" i="5"/>
  <c r="T39" i="5" s="1"/>
  <c r="J40" i="5"/>
  <c r="Q40" i="5" s="1"/>
  <c r="K40" i="5"/>
  <c r="R40" i="5" s="1"/>
  <c r="L40" i="5"/>
  <c r="S40" i="5" s="1"/>
  <c r="M40" i="5"/>
  <c r="T40" i="5" s="1"/>
  <c r="J41" i="5"/>
  <c r="Q41" i="5" s="1"/>
  <c r="K41" i="5"/>
  <c r="R41" i="5" s="1"/>
  <c r="L41" i="5"/>
  <c r="S41" i="5" s="1"/>
  <c r="M41" i="5"/>
  <c r="T41" i="5" s="1"/>
  <c r="J42" i="5"/>
  <c r="Q42" i="5" s="1"/>
  <c r="K42" i="5"/>
  <c r="R42" i="5" s="1"/>
  <c r="L42" i="5"/>
  <c r="S42" i="5" s="1"/>
  <c r="M42" i="5"/>
  <c r="T42" i="5" s="1"/>
  <c r="J43" i="5"/>
  <c r="Q43" i="5" s="1"/>
  <c r="K43" i="5"/>
  <c r="R43" i="5" s="1"/>
  <c r="L43" i="5"/>
  <c r="S43" i="5" s="1"/>
  <c r="M43" i="5"/>
  <c r="T43" i="5" s="1"/>
  <c r="J44" i="5"/>
  <c r="Q44" i="5" s="1"/>
  <c r="K44" i="5"/>
  <c r="R44" i="5" s="1"/>
  <c r="L44" i="5"/>
  <c r="S44" i="5" s="1"/>
  <c r="M44" i="5"/>
  <c r="T44" i="5" s="1"/>
  <c r="J45" i="5"/>
  <c r="Q45" i="5" s="1"/>
  <c r="K45" i="5"/>
  <c r="R45" i="5" s="1"/>
  <c r="L45" i="5"/>
  <c r="S45" i="5" s="1"/>
  <c r="M45" i="5"/>
  <c r="T45" i="5" s="1"/>
  <c r="J46" i="5"/>
  <c r="Q46" i="5" s="1"/>
  <c r="K46" i="5"/>
  <c r="R46" i="5" s="1"/>
  <c r="L46" i="5"/>
  <c r="S46" i="5" s="1"/>
  <c r="M46" i="5"/>
  <c r="T46" i="5" s="1"/>
  <c r="J47" i="5"/>
  <c r="Q47" i="5" s="1"/>
  <c r="K47" i="5"/>
  <c r="R47" i="5" s="1"/>
  <c r="L47" i="5"/>
  <c r="S47" i="5" s="1"/>
  <c r="M47" i="5"/>
  <c r="T47" i="5" s="1"/>
  <c r="J48" i="5"/>
  <c r="Q48" i="5" s="1"/>
  <c r="K48" i="5"/>
  <c r="R48" i="5" s="1"/>
  <c r="L48" i="5"/>
  <c r="S48" i="5" s="1"/>
  <c r="M48" i="5"/>
  <c r="T48" i="5" s="1"/>
  <c r="J49" i="5"/>
  <c r="Q49" i="5" s="1"/>
  <c r="K49" i="5"/>
  <c r="R49" i="5" s="1"/>
  <c r="L49" i="5"/>
  <c r="S49" i="5" s="1"/>
  <c r="M49" i="5"/>
  <c r="T49" i="5" s="1"/>
  <c r="J50" i="5"/>
  <c r="Q50" i="5" s="1"/>
  <c r="K50" i="5"/>
  <c r="R50" i="5" s="1"/>
  <c r="L50" i="5"/>
  <c r="S50" i="5" s="1"/>
  <c r="M50" i="5"/>
  <c r="T50" i="5" s="1"/>
  <c r="J51" i="5"/>
  <c r="Q51" i="5" s="1"/>
  <c r="K51" i="5"/>
  <c r="R51" i="5" s="1"/>
  <c r="L51" i="5"/>
  <c r="S51" i="5" s="1"/>
  <c r="M51" i="5"/>
  <c r="T51" i="5" s="1"/>
  <c r="J52" i="5"/>
  <c r="Q52" i="5" s="1"/>
  <c r="K52" i="5"/>
  <c r="R52" i="5" s="1"/>
  <c r="L52" i="5"/>
  <c r="S52" i="5" s="1"/>
  <c r="M52" i="5"/>
  <c r="T52" i="5" s="1"/>
  <c r="J53" i="5"/>
  <c r="Q53" i="5" s="1"/>
  <c r="K53" i="5"/>
  <c r="R53" i="5" s="1"/>
  <c r="L53" i="5"/>
  <c r="S53" i="5" s="1"/>
  <c r="M53" i="5"/>
  <c r="T53" i="5" s="1"/>
  <c r="J54" i="5"/>
  <c r="Q54" i="5" s="1"/>
  <c r="K54" i="5"/>
  <c r="R54" i="5" s="1"/>
  <c r="L54" i="5"/>
  <c r="S54" i="5" s="1"/>
  <c r="M54" i="5"/>
  <c r="T54" i="5" s="1"/>
  <c r="J55" i="5"/>
  <c r="Q55" i="5" s="1"/>
  <c r="K55" i="5"/>
  <c r="R55" i="5" s="1"/>
  <c r="L55" i="5"/>
  <c r="S55" i="5" s="1"/>
  <c r="M55" i="5"/>
  <c r="T55" i="5" s="1"/>
  <c r="J56" i="5"/>
  <c r="Q56" i="5" s="1"/>
  <c r="K56" i="5"/>
  <c r="R56" i="5" s="1"/>
  <c r="L56" i="5"/>
  <c r="S56" i="5" s="1"/>
  <c r="M56" i="5"/>
  <c r="T56" i="5" s="1"/>
  <c r="J57" i="5"/>
  <c r="Q57" i="5" s="1"/>
  <c r="K57" i="5"/>
  <c r="R57" i="5" s="1"/>
  <c r="L57" i="5"/>
  <c r="S57" i="5" s="1"/>
  <c r="M57" i="5"/>
  <c r="T57" i="5" s="1"/>
  <c r="J58" i="5"/>
  <c r="Q58" i="5" s="1"/>
  <c r="K58" i="5"/>
  <c r="R58" i="5" s="1"/>
  <c r="L58" i="5"/>
  <c r="S58" i="5" s="1"/>
  <c r="M58" i="5"/>
  <c r="T58" i="5" s="1"/>
  <c r="J59" i="5"/>
  <c r="Q59" i="5" s="1"/>
  <c r="K59" i="5"/>
  <c r="R59" i="5" s="1"/>
  <c r="L59" i="5"/>
  <c r="S59" i="5" s="1"/>
  <c r="M59" i="5"/>
  <c r="T59" i="5" s="1"/>
  <c r="J60" i="5"/>
  <c r="Q60" i="5" s="1"/>
  <c r="K60" i="5"/>
  <c r="R60" i="5" s="1"/>
  <c r="L60" i="5"/>
  <c r="S60" i="5" s="1"/>
  <c r="M60" i="5"/>
  <c r="T60" i="5" s="1"/>
  <c r="J61" i="5"/>
  <c r="Q61" i="5" s="1"/>
  <c r="K61" i="5"/>
  <c r="R61" i="5" s="1"/>
  <c r="L61" i="5"/>
  <c r="S61" i="5" s="1"/>
  <c r="M61" i="5"/>
  <c r="T61" i="5" s="1"/>
  <c r="J62" i="5"/>
  <c r="Q62" i="5" s="1"/>
  <c r="K62" i="5"/>
  <c r="R62" i="5" s="1"/>
  <c r="L62" i="5"/>
  <c r="S62" i="5" s="1"/>
  <c r="M62" i="5"/>
  <c r="T62" i="5" s="1"/>
  <c r="J63" i="5"/>
  <c r="Q63" i="5" s="1"/>
  <c r="K63" i="5"/>
  <c r="R63" i="5" s="1"/>
  <c r="L63" i="5"/>
  <c r="S63" i="5" s="1"/>
  <c r="M63" i="5"/>
  <c r="T63" i="5" s="1"/>
  <c r="J64" i="5"/>
  <c r="Q64" i="5" s="1"/>
  <c r="K64" i="5"/>
  <c r="R64" i="5" s="1"/>
  <c r="L64" i="5"/>
  <c r="S64" i="5" s="1"/>
  <c r="M64" i="5"/>
  <c r="T64" i="5" s="1"/>
  <c r="K38" i="5"/>
  <c r="R38" i="5" s="1"/>
  <c r="L38" i="5"/>
  <c r="S38" i="5" s="1"/>
  <c r="M38" i="5"/>
  <c r="T38" i="5" s="1"/>
  <c r="J38" i="5"/>
  <c r="Q38" i="5" s="1"/>
  <c r="J7" i="5"/>
  <c r="Q7" i="5" s="1"/>
  <c r="K7" i="5"/>
  <c r="R7" i="5" s="1"/>
  <c r="L7" i="5"/>
  <c r="S7" i="5" s="1"/>
  <c r="M7" i="5"/>
  <c r="T7" i="5" s="1"/>
  <c r="J8" i="5"/>
  <c r="Q8" i="5" s="1"/>
  <c r="K8" i="5"/>
  <c r="R8" i="5" s="1"/>
  <c r="L8" i="5"/>
  <c r="S8" i="5" s="1"/>
  <c r="M8" i="5"/>
  <c r="T8" i="5" s="1"/>
  <c r="J9" i="5"/>
  <c r="Q9" i="5" s="1"/>
  <c r="K9" i="5"/>
  <c r="R9" i="5" s="1"/>
  <c r="L9" i="5"/>
  <c r="S9" i="5" s="1"/>
  <c r="M9" i="5"/>
  <c r="T9" i="5" s="1"/>
  <c r="J10" i="5"/>
  <c r="Q10" i="5" s="1"/>
  <c r="K10" i="5"/>
  <c r="R10" i="5" s="1"/>
  <c r="L10" i="5"/>
  <c r="S10" i="5" s="1"/>
  <c r="M10" i="5"/>
  <c r="T10" i="5" s="1"/>
  <c r="J11" i="5"/>
  <c r="Q11" i="5" s="1"/>
  <c r="K11" i="5"/>
  <c r="R11" i="5" s="1"/>
  <c r="L11" i="5"/>
  <c r="S11" i="5" s="1"/>
  <c r="M11" i="5"/>
  <c r="T11" i="5" s="1"/>
  <c r="J12" i="5"/>
  <c r="Q12" i="5" s="1"/>
  <c r="K12" i="5"/>
  <c r="R12" i="5" s="1"/>
  <c r="L12" i="5"/>
  <c r="S12" i="5" s="1"/>
  <c r="M12" i="5"/>
  <c r="T12" i="5" s="1"/>
  <c r="J13" i="5"/>
  <c r="Q13" i="5" s="1"/>
  <c r="K13" i="5"/>
  <c r="R13" i="5" s="1"/>
  <c r="L13" i="5"/>
  <c r="S13" i="5" s="1"/>
  <c r="M13" i="5"/>
  <c r="T13" i="5" s="1"/>
  <c r="J14" i="5"/>
  <c r="Q14" i="5" s="1"/>
  <c r="K14" i="5"/>
  <c r="R14" i="5" s="1"/>
  <c r="L14" i="5"/>
  <c r="S14" i="5" s="1"/>
  <c r="M14" i="5"/>
  <c r="T14" i="5" s="1"/>
  <c r="J15" i="5"/>
  <c r="Q15" i="5" s="1"/>
  <c r="K15" i="5"/>
  <c r="R15" i="5" s="1"/>
  <c r="L15" i="5"/>
  <c r="S15" i="5" s="1"/>
  <c r="M15" i="5"/>
  <c r="T15" i="5" s="1"/>
  <c r="J16" i="5"/>
  <c r="Q16" i="5" s="1"/>
  <c r="X16" i="5" s="1"/>
  <c r="K16" i="5"/>
  <c r="R16" i="5" s="1"/>
  <c r="L16" i="5"/>
  <c r="S16" i="5" s="1"/>
  <c r="M16" i="5"/>
  <c r="T16" i="5" s="1"/>
  <c r="J17" i="5"/>
  <c r="Q17" i="5" s="1"/>
  <c r="K17" i="5"/>
  <c r="R17" i="5" s="1"/>
  <c r="L17" i="5"/>
  <c r="S17" i="5" s="1"/>
  <c r="M17" i="5"/>
  <c r="T17" i="5" s="1"/>
  <c r="J18" i="5"/>
  <c r="Q18" i="5" s="1"/>
  <c r="K18" i="5"/>
  <c r="R18" i="5" s="1"/>
  <c r="L18" i="5"/>
  <c r="S18" i="5" s="1"/>
  <c r="M18" i="5"/>
  <c r="T18" i="5" s="1"/>
  <c r="J19" i="5"/>
  <c r="Q19" i="5" s="1"/>
  <c r="K19" i="5"/>
  <c r="R19" i="5" s="1"/>
  <c r="L19" i="5"/>
  <c r="S19" i="5" s="1"/>
  <c r="M19" i="5"/>
  <c r="T19" i="5" s="1"/>
  <c r="J20" i="5"/>
  <c r="Q20" i="5" s="1"/>
  <c r="X20" i="5" s="1"/>
  <c r="K20" i="5"/>
  <c r="R20" i="5" s="1"/>
  <c r="L20" i="5"/>
  <c r="S20" i="5" s="1"/>
  <c r="M20" i="5"/>
  <c r="T20" i="5" s="1"/>
  <c r="J21" i="5"/>
  <c r="Q21" i="5" s="1"/>
  <c r="K21" i="5"/>
  <c r="R21" i="5" s="1"/>
  <c r="L21" i="5"/>
  <c r="S21" i="5" s="1"/>
  <c r="M21" i="5"/>
  <c r="T21" i="5" s="1"/>
  <c r="J22" i="5"/>
  <c r="Q22" i="5" s="1"/>
  <c r="K22" i="5"/>
  <c r="R22" i="5" s="1"/>
  <c r="L22" i="5"/>
  <c r="S22" i="5" s="1"/>
  <c r="M22" i="5"/>
  <c r="T22" i="5" s="1"/>
  <c r="J23" i="5"/>
  <c r="Q23" i="5" s="1"/>
  <c r="X23" i="5" s="1"/>
  <c r="K23" i="5"/>
  <c r="R23" i="5" s="1"/>
  <c r="L23" i="5"/>
  <c r="S23" i="5" s="1"/>
  <c r="M23" i="5"/>
  <c r="T23" i="5" s="1"/>
  <c r="J24" i="5"/>
  <c r="Q24" i="5" s="1"/>
  <c r="K24" i="5"/>
  <c r="R24" i="5" s="1"/>
  <c r="L24" i="5"/>
  <c r="S24" i="5" s="1"/>
  <c r="M24" i="5"/>
  <c r="T24" i="5" s="1"/>
  <c r="J25" i="5"/>
  <c r="Q25" i="5" s="1"/>
  <c r="K25" i="5"/>
  <c r="R25" i="5" s="1"/>
  <c r="L25" i="5"/>
  <c r="S25" i="5" s="1"/>
  <c r="M25" i="5"/>
  <c r="T25" i="5" s="1"/>
  <c r="J26" i="5"/>
  <c r="Q26" i="5" s="1"/>
  <c r="K26" i="5"/>
  <c r="R26" i="5" s="1"/>
  <c r="L26" i="5"/>
  <c r="S26" i="5" s="1"/>
  <c r="M26" i="5"/>
  <c r="T26" i="5" s="1"/>
  <c r="J27" i="5"/>
  <c r="Q27" i="5" s="1"/>
  <c r="X27" i="5" s="1"/>
  <c r="K27" i="5"/>
  <c r="R27" i="5" s="1"/>
  <c r="L27" i="5"/>
  <c r="S27" i="5" s="1"/>
  <c r="M27" i="5"/>
  <c r="T27" i="5" s="1"/>
  <c r="J28" i="5"/>
  <c r="Q28" i="5" s="1"/>
  <c r="K28" i="5"/>
  <c r="R28" i="5" s="1"/>
  <c r="L28" i="5"/>
  <c r="S28" i="5" s="1"/>
  <c r="M28" i="5"/>
  <c r="T28" i="5" s="1"/>
  <c r="J29" i="5"/>
  <c r="Q29" i="5" s="1"/>
  <c r="K29" i="5"/>
  <c r="R29" i="5" s="1"/>
  <c r="L29" i="5"/>
  <c r="S29" i="5" s="1"/>
  <c r="M29" i="5"/>
  <c r="T29" i="5" s="1"/>
  <c r="J30" i="5"/>
  <c r="Q30" i="5" s="1"/>
  <c r="K30" i="5"/>
  <c r="R30" i="5" s="1"/>
  <c r="L30" i="5"/>
  <c r="S30" i="5" s="1"/>
  <c r="M30" i="5"/>
  <c r="T30" i="5" s="1"/>
  <c r="J31" i="5"/>
  <c r="Q31" i="5" s="1"/>
  <c r="K31" i="5"/>
  <c r="R31" i="5" s="1"/>
  <c r="L31" i="5"/>
  <c r="S31" i="5" s="1"/>
  <c r="M31" i="5"/>
  <c r="T31" i="5" s="1"/>
  <c r="J32" i="5"/>
  <c r="Q32" i="5" s="1"/>
  <c r="K32" i="5"/>
  <c r="R32" i="5" s="1"/>
  <c r="L32" i="5"/>
  <c r="S32" i="5" s="1"/>
  <c r="M32" i="5"/>
  <c r="T32" i="5" s="1"/>
  <c r="K6" i="5"/>
  <c r="R6" i="5" s="1"/>
  <c r="L6" i="5"/>
  <c r="S6" i="5" s="1"/>
  <c r="M6" i="5"/>
  <c r="T6" i="5" s="1"/>
  <c r="J6" i="5"/>
  <c r="Q6" i="5" s="1"/>
</calcChain>
</file>

<file path=xl/sharedStrings.xml><?xml version="1.0" encoding="utf-8"?>
<sst xmlns="http://schemas.openxmlformats.org/spreadsheetml/2006/main" count="323" uniqueCount="48">
  <si>
    <t>PK-seutu</t>
  </si>
  <si>
    <t>G-luokka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</si>
  <si>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</si>
  <si>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</si>
  <si>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</si>
  <si>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</si>
  <si>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</si>
  <si>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</si>
  <si>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</si>
  <si>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</si>
  <si>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</si>
  <si>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</si>
  <si>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</si>
  <si>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</si>
  <si>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</si>
  <si>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</si>
  <si>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</si>
  <si>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</si>
  <si>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</si>
  <si>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</si>
  <si>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</si>
  <si>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</si>
  <si>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</si>
  <si>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0 vuotta</t>
  </si>
  <si>
    <t>5 vuotta</t>
  </si>
  <si>
    <t>8 vuotta</t>
  </si>
  <si>
    <t>11 vuotta</t>
  </si>
  <si>
    <t>G12A</t>
  </si>
  <si>
    <t>G16B</t>
  </si>
  <si>
    <t>G19C</t>
  </si>
  <si>
    <t>G22D</t>
  </si>
  <si>
    <t>G24E</t>
  </si>
  <si>
    <t>G27F</t>
  </si>
  <si>
    <t>G18C</t>
  </si>
  <si>
    <t>G15B</t>
  </si>
  <si>
    <t>Palkkaryhmä</t>
  </si>
  <si>
    <t>A</t>
  </si>
  <si>
    <t>B</t>
  </si>
  <si>
    <t>C</t>
  </si>
  <si>
    <t>D</t>
  </si>
  <si>
    <t>E</t>
  </si>
  <si>
    <t>F</t>
  </si>
  <si>
    <t>SOSIAALIPALVELUALAN G-PALKKATAULUKKO 1.6.2019</t>
  </si>
  <si>
    <t>Muu Suomi</t>
  </si>
  <si>
    <t>1.8.2020 KAIKKIIN 1,3 % KOROTUS</t>
  </si>
  <si>
    <t>1.7.2021 KAIKKIIN 1,5 % KOROTUS</t>
  </si>
  <si>
    <t>Palkkaryhmien A – B 31.8.2021 voimassa olleisiin vähimmäistasoihin tehdään 1.9.2021 seuraavat korotukset, ja näistä tasoista muodostuvat uudet vähimmäistasot:
0v palveluslisäportaassa 1,1 %,
5v portaassa 1,2 %,
8v ja 11v portaissa 1,1 %.
Palkkaryhmien C – F 31.8.2021 voimassa olleisiin vähimmäistasoihin tehdään 1.9.2021 seuraava korotus, ja näistä tasoista muodostuvat uudet vähimmäistasot:
0 v. palveluslisäportaassa 2,0 %
5 v. palveluslisäportaassa 1,1 %
8 v. palveluslisäportaassa 0,7 %
11 v. palveluslisäportaassa 0,5 %
Muun Suomen taulukossa B-ryhmän alaraja G15B nousee G16 tasolle G16B alarajaksi ja C-ryhmän alaraja G18C nousee G19 tasolle G19C alarajaksi</t>
  </si>
  <si>
    <t>1.9.2021 KOROTUKSET VAATIVUUSRYHMIEN ALARAJOIHIN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</si>
</sst>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2" fontId="2" fillId="0" borderId="7" xfId="0" applyNumberFormat="1" applyFont="1" applyFill="1" applyBorder="1"/>
    <xf numFmtId="2" fontId="2" fillId="0" borderId="8" xfId="0" applyNumberFormat="1" applyFont="1" applyFill="1" applyBorder="1"/>
    <xf numFmtId="0" fontId="2" fillId="0" borderId="0" xfId="0" applyFont="1" applyFill="1"/>
    <xf numFmtId="10" fontId="2" fillId="0" borderId="0" xfId="0" applyNumberFormat="1" applyFont="1" applyFill="1"/>
    <xf numFmtId="0" fontId="2" fillId="0" borderId="0" xfId="0" applyFont="1" applyFill="1" applyBorder="1"/>
    <xf numFmtId="2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vertical="center" wrapText="1"/>
    </xf>
    <xf numFmtId="2" fontId="1" fillId="0" borderId="7" xfId="0" applyNumberFormat="1" applyFont="1" applyFill="1" applyBorder="1" applyAlignment="1">
      <alignment horizontal="right" vertical="center" wrapText="1"/>
    </xf>
    <xf numFmtId="2" fontId="1" fillId="0" borderId="8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2" fontId="1" fillId="2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E95D-2D8C-4EF5-8F9E-4E456CFAAC33}">
  <sheetPr>
    <pageSetUpPr fitToPage="1"/>
  </sheetPr>
  <dimension ref="A1:AE64"/>
  <sheetViews>
    <sheetView tabSelected="1" workbookViewId="0">
      <selection activeCell="V1" sqref="V1:AA2"/>
    </sheetView>
  </sheetViews>
  <sheetFormatPr defaultRowHeight="14.5" x14ac:dyDescent="0.35"/>
  <sheetData>
    <row r="1" spans="1:28" x14ac:dyDescent="0.35">
      <c r="A1" s="23" t="s">
        <v>42</v>
      </c>
      <c r="B1" s="23"/>
      <c r="C1" s="23"/>
      <c r="D1" s="23"/>
      <c r="E1" s="23"/>
      <c r="F1" s="23"/>
      <c r="G1" s="1"/>
      <c r="H1" s="24" t="s">
        <v>44</v>
      </c>
      <c r="I1" s="24"/>
      <c r="J1" s="24"/>
      <c r="K1" s="24"/>
      <c r="L1" s="24"/>
      <c r="M1" s="24"/>
      <c r="N1" s="1"/>
      <c r="O1" s="24" t="s">
        <v>45</v>
      </c>
      <c r="P1" s="24"/>
      <c r="Q1" s="24"/>
      <c r="R1" s="24"/>
      <c r="S1" s="24"/>
      <c r="T1" s="24"/>
      <c r="U1" s="1"/>
      <c r="V1" s="24" t="s">
        <v>47</v>
      </c>
      <c r="W1" s="24"/>
      <c r="X1" s="24"/>
      <c r="Y1" s="24"/>
      <c r="Z1" s="24"/>
      <c r="AA1" s="24"/>
      <c r="AB1" s="1"/>
    </row>
    <row r="2" spans="1:28" x14ac:dyDescent="0.35">
      <c r="A2" s="23"/>
      <c r="B2" s="23"/>
      <c r="C2" s="23"/>
      <c r="D2" s="23"/>
      <c r="E2" s="23"/>
      <c r="F2" s="23"/>
      <c r="G2" s="1"/>
      <c r="H2" s="24"/>
      <c r="I2" s="24"/>
      <c r="J2" s="24"/>
      <c r="K2" s="24"/>
      <c r="L2" s="24"/>
      <c r="M2" s="24"/>
      <c r="N2" s="1"/>
      <c r="O2" s="24"/>
      <c r="P2" s="24"/>
      <c r="Q2" s="24"/>
      <c r="R2" s="24"/>
      <c r="S2" s="24"/>
      <c r="T2" s="24"/>
      <c r="U2" s="1"/>
      <c r="V2" s="24"/>
      <c r="W2" s="24"/>
      <c r="X2" s="24"/>
      <c r="Y2" s="24"/>
      <c r="Z2" s="24"/>
      <c r="AA2" s="24"/>
      <c r="AB2" s="1"/>
    </row>
    <row r="3" spans="1:28" ht="206.15" customHeight="1" x14ac:dyDescent="0.35">
      <c r="A3" s="25"/>
      <c r="B3" s="25"/>
      <c r="C3" s="25"/>
      <c r="D3" s="25"/>
      <c r="E3" s="25"/>
      <c r="F3" s="25"/>
      <c r="G3" s="1"/>
      <c r="H3" s="26"/>
      <c r="I3" s="26"/>
      <c r="J3" s="26"/>
      <c r="K3" s="26"/>
      <c r="L3" s="26"/>
      <c r="M3" s="26"/>
      <c r="N3" s="1"/>
      <c r="O3" s="26"/>
      <c r="P3" s="26"/>
      <c r="Q3" s="26"/>
      <c r="R3" s="26"/>
      <c r="S3" s="26"/>
      <c r="T3" s="26"/>
      <c r="U3" s="1"/>
      <c r="V3" s="27" t="s">
        <v>46</v>
      </c>
      <c r="W3" s="28"/>
      <c r="X3" s="28"/>
      <c r="Y3" s="28"/>
      <c r="Z3" s="28"/>
      <c r="AA3" s="28"/>
      <c r="AB3" s="1"/>
    </row>
    <row r="4" spans="1:28" x14ac:dyDescent="0.35">
      <c r="A4" s="4" t="s">
        <v>0</v>
      </c>
      <c r="B4" s="4"/>
      <c r="C4" s="4"/>
      <c r="D4" s="5"/>
      <c r="E4" s="4"/>
      <c r="F4" s="5"/>
      <c r="G4" s="1"/>
      <c r="H4" s="4" t="s">
        <v>0</v>
      </c>
      <c r="I4" s="4"/>
      <c r="J4" s="4"/>
      <c r="K4" s="5"/>
      <c r="L4" s="4"/>
      <c r="M4" s="5"/>
      <c r="N4" s="1"/>
      <c r="O4" s="4" t="s">
        <v>0</v>
      </c>
      <c r="P4" s="4"/>
      <c r="Q4" s="4"/>
      <c r="R4" s="5"/>
      <c r="S4" s="4"/>
      <c r="T4" s="5"/>
      <c r="U4" s="1"/>
      <c r="V4" s="4" t="s">
        <v>0</v>
      </c>
      <c r="W4" s="4"/>
      <c r="X4" s="4"/>
      <c r="Y4" s="5"/>
      <c r="Z4" s="4"/>
      <c r="AA4" s="5"/>
      <c r="AB4" s="1"/>
    </row>
    <row r="5" spans="1:28" x14ac:dyDescent="0.35">
      <c r="A5" s="4" t="s">
        <v>35</v>
      </c>
      <c r="B5" s="6" t="s">
        <v>1</v>
      </c>
      <c r="C5" s="6" t="s">
        <v>23</v>
      </c>
      <c r="D5" s="4" t="s">
        <v>24</v>
      </c>
      <c r="E5" s="4" t="s">
        <v>25</v>
      </c>
      <c r="F5" s="4" t="s">
        <v>26</v>
      </c>
      <c r="G5" s="1"/>
      <c r="H5" s="4" t="s">
        <v>35</v>
      </c>
      <c r="I5" s="6" t="s">
        <v>1</v>
      </c>
      <c r="J5" s="6" t="s">
        <v>23</v>
      </c>
      <c r="K5" s="4" t="s">
        <v>24</v>
      </c>
      <c r="L5" s="4" t="s">
        <v>25</v>
      </c>
      <c r="M5" s="4" t="s">
        <v>26</v>
      </c>
      <c r="N5" s="1"/>
      <c r="O5" s="4" t="s">
        <v>35</v>
      </c>
      <c r="P5" s="6" t="s">
        <v>1</v>
      </c>
      <c r="Q5" s="6" t="s">
        <v>23</v>
      </c>
      <c r="R5" s="4" t="s">
        <v>24</v>
      </c>
      <c r="S5" s="4" t="s">
        <v>25</v>
      </c>
      <c r="T5" s="4" t="s">
        <v>26</v>
      </c>
      <c r="U5" s="1"/>
      <c r="V5" s="4" t="s">
        <v>35</v>
      </c>
      <c r="W5" s="6" t="s">
        <v>1</v>
      </c>
      <c r="X5" s="6" t="s">
        <v>23</v>
      </c>
      <c r="Y5" s="4" t="s">
        <v>24</v>
      </c>
      <c r="Z5" s="4" t="s">
        <v>25</v>
      </c>
      <c r="AA5" s="4" t="s">
        <v>26</v>
      </c>
      <c r="AB5" s="1"/>
    </row>
    <row r="6" spans="1:28" x14ac:dyDescent="0.35">
      <c r="A6" s="4"/>
      <c r="B6" s="8" t="s">
        <v>2</v>
      </c>
      <c r="C6" s="9">
        <v>1740.56</v>
      </c>
      <c r="D6" s="7">
        <v>1804.13</v>
      </c>
      <c r="E6" s="7">
        <v>1870.64</v>
      </c>
      <c r="F6" s="7">
        <v>1938.02</v>
      </c>
      <c r="G6" s="1"/>
      <c r="H6" s="4"/>
      <c r="I6" s="8" t="s">
        <v>2</v>
      </c>
      <c r="J6" s="9">
        <f>ROUND((C6*1.013),2)</f>
        <v>1763.19</v>
      </c>
      <c r="K6" s="9">
        <f t="shared" ref="K6:M6" si="0">ROUND((D6*1.013),2)</f>
        <v>1827.58</v>
      </c>
      <c r="L6" s="9">
        <f t="shared" si="0"/>
        <v>1894.96</v>
      </c>
      <c r="M6" s="9">
        <f t="shared" si="0"/>
        <v>1963.21</v>
      </c>
      <c r="N6" s="1"/>
      <c r="O6" s="4"/>
      <c r="P6" s="8" t="s">
        <v>2</v>
      </c>
      <c r="Q6" s="9">
        <f>ROUND((J6*1.015),2)</f>
        <v>1789.64</v>
      </c>
      <c r="R6" s="9">
        <f t="shared" ref="R6:T6" si="1">ROUND((K6*1.015),2)</f>
        <v>1854.99</v>
      </c>
      <c r="S6" s="9">
        <f t="shared" si="1"/>
        <v>1923.38</v>
      </c>
      <c r="T6" s="9">
        <f t="shared" si="1"/>
        <v>1992.66</v>
      </c>
      <c r="U6" s="1"/>
      <c r="V6" s="4"/>
      <c r="W6" s="8" t="s">
        <v>2</v>
      </c>
      <c r="X6" s="9">
        <f>Q6</f>
        <v>1789.64</v>
      </c>
      <c r="Y6" s="9">
        <f t="shared" ref="Y6:AA6" si="2">R6</f>
        <v>1854.99</v>
      </c>
      <c r="Z6" s="9">
        <f t="shared" si="2"/>
        <v>1923.38</v>
      </c>
      <c r="AA6" s="9">
        <f t="shared" si="2"/>
        <v>1992.66</v>
      </c>
      <c r="AB6" s="1"/>
    </row>
    <row r="7" spans="1:28" x14ac:dyDescent="0.35">
      <c r="A7" s="10" t="s">
        <v>36</v>
      </c>
      <c r="B7" s="19" t="s">
        <v>27</v>
      </c>
      <c r="C7" s="20">
        <v>1752.0772999999999</v>
      </c>
      <c r="D7" s="20">
        <v>1815.3841</v>
      </c>
      <c r="E7" s="20">
        <v>1880.8220000000001</v>
      </c>
      <c r="F7" s="21">
        <v>1948.2395000000001</v>
      </c>
      <c r="G7" s="1"/>
      <c r="H7" s="10" t="s">
        <v>36</v>
      </c>
      <c r="I7" s="19" t="s">
        <v>27</v>
      </c>
      <c r="J7" s="20">
        <f t="shared" ref="J7:J32" si="3">ROUND((C7*1.013),2)</f>
        <v>1774.85</v>
      </c>
      <c r="K7" s="20">
        <f t="shared" ref="K7:K32" si="4">ROUND((D7*1.013),2)</f>
        <v>1838.98</v>
      </c>
      <c r="L7" s="20">
        <f t="shared" ref="L7:L32" si="5">ROUND((E7*1.013),2)</f>
        <v>1905.27</v>
      </c>
      <c r="M7" s="21">
        <f t="shared" ref="M7:M32" si="6">ROUND((F7*1.013),2)</f>
        <v>1973.57</v>
      </c>
      <c r="N7" s="1"/>
      <c r="O7" s="10" t="s">
        <v>36</v>
      </c>
      <c r="P7" s="19" t="s">
        <v>27</v>
      </c>
      <c r="Q7" s="20">
        <f t="shared" ref="Q7:Q32" si="7">ROUND((J7*1.015),2)</f>
        <v>1801.47</v>
      </c>
      <c r="R7" s="20">
        <f t="shared" ref="R7:R32" si="8">ROUND((K7*1.015),2)</f>
        <v>1866.56</v>
      </c>
      <c r="S7" s="20">
        <f t="shared" ref="S7:S32" si="9">ROUND((L7*1.015),2)</f>
        <v>1933.85</v>
      </c>
      <c r="T7" s="21">
        <f t="shared" ref="T7:T32" si="10">ROUND((M7*1.015),2)</f>
        <v>2003.17</v>
      </c>
      <c r="U7" s="1"/>
      <c r="V7" s="10" t="s">
        <v>36</v>
      </c>
      <c r="W7" s="19" t="s">
        <v>27</v>
      </c>
      <c r="X7" s="20">
        <f>ROUND((Q7*1.011),2)</f>
        <v>1821.29</v>
      </c>
      <c r="Y7" s="20">
        <f>ROUND((R7*1.012),2)</f>
        <v>1888.96</v>
      </c>
      <c r="Z7" s="20">
        <f>ROUND((S7*1.011),2)</f>
        <v>1955.12</v>
      </c>
      <c r="AA7" s="21">
        <f>ROUND((T7*1.011),2)</f>
        <v>2025.2</v>
      </c>
      <c r="AB7" s="1"/>
    </row>
    <row r="8" spans="1:28" x14ac:dyDescent="0.35">
      <c r="A8" s="11"/>
      <c r="B8" s="8" t="s">
        <v>3</v>
      </c>
      <c r="C8" s="9">
        <v>1810.87</v>
      </c>
      <c r="D8" s="9">
        <v>1880.33</v>
      </c>
      <c r="E8" s="9">
        <v>1950.25</v>
      </c>
      <c r="F8" s="12">
        <v>2021.28</v>
      </c>
      <c r="G8" s="1"/>
      <c r="H8" s="11"/>
      <c r="I8" s="8" t="s">
        <v>3</v>
      </c>
      <c r="J8" s="9">
        <f t="shared" si="3"/>
        <v>1834.41</v>
      </c>
      <c r="K8" s="9">
        <f t="shared" si="4"/>
        <v>1904.77</v>
      </c>
      <c r="L8" s="9">
        <f t="shared" si="5"/>
        <v>1975.6</v>
      </c>
      <c r="M8" s="12">
        <f t="shared" si="6"/>
        <v>2047.56</v>
      </c>
      <c r="N8" s="1"/>
      <c r="O8" s="11"/>
      <c r="P8" s="8" t="s">
        <v>3</v>
      </c>
      <c r="Q8" s="9">
        <f t="shared" si="7"/>
        <v>1861.93</v>
      </c>
      <c r="R8" s="9">
        <f t="shared" si="8"/>
        <v>1933.34</v>
      </c>
      <c r="S8" s="9">
        <f t="shared" si="9"/>
        <v>2005.23</v>
      </c>
      <c r="T8" s="12">
        <f t="shared" si="10"/>
        <v>2078.27</v>
      </c>
      <c r="U8" s="1"/>
      <c r="V8" s="11"/>
      <c r="W8" s="8" t="s">
        <v>3</v>
      </c>
      <c r="X8" s="9">
        <f>Q8</f>
        <v>1861.93</v>
      </c>
      <c r="Y8" s="9">
        <f t="shared" ref="Y8:AA8" si="11">R8</f>
        <v>1933.34</v>
      </c>
      <c r="Z8" s="9">
        <f t="shared" si="11"/>
        <v>2005.23</v>
      </c>
      <c r="AA8" s="12">
        <f t="shared" si="11"/>
        <v>2078.27</v>
      </c>
      <c r="AB8" s="1"/>
    </row>
    <row r="9" spans="1:28" x14ac:dyDescent="0.35">
      <c r="A9" s="11"/>
      <c r="B9" s="8" t="s">
        <v>4</v>
      </c>
      <c r="C9" s="9">
        <v>1823.704506</v>
      </c>
      <c r="D9" s="9">
        <v>1894.5208980000002</v>
      </c>
      <c r="E9" s="9">
        <v>1965.8845260000003</v>
      </c>
      <c r="F9" s="12">
        <v>2037.6433800000002</v>
      </c>
      <c r="G9" s="1"/>
      <c r="H9" s="11"/>
      <c r="I9" s="8" t="s">
        <v>4</v>
      </c>
      <c r="J9" s="9">
        <f t="shared" si="3"/>
        <v>1847.41</v>
      </c>
      <c r="K9" s="9">
        <f t="shared" si="4"/>
        <v>1919.15</v>
      </c>
      <c r="L9" s="9">
        <f t="shared" si="5"/>
        <v>1991.44</v>
      </c>
      <c r="M9" s="12">
        <f t="shared" si="6"/>
        <v>2064.13</v>
      </c>
      <c r="N9" s="1"/>
      <c r="O9" s="11"/>
      <c r="P9" s="8" t="s">
        <v>4</v>
      </c>
      <c r="Q9" s="9">
        <f t="shared" si="7"/>
        <v>1875.12</v>
      </c>
      <c r="R9" s="9">
        <f t="shared" si="8"/>
        <v>1947.94</v>
      </c>
      <c r="S9" s="9">
        <f t="shared" si="9"/>
        <v>2021.31</v>
      </c>
      <c r="T9" s="12">
        <f t="shared" si="10"/>
        <v>2095.09</v>
      </c>
      <c r="U9" s="1"/>
      <c r="V9" s="11"/>
      <c r="W9" s="8" t="s">
        <v>4</v>
      </c>
      <c r="X9" s="9">
        <f t="shared" ref="X9:X11" si="12">Q9</f>
        <v>1875.12</v>
      </c>
      <c r="Y9" s="9">
        <f t="shared" ref="Y9:Y11" si="13">R9</f>
        <v>1947.94</v>
      </c>
      <c r="Z9" s="9">
        <f t="shared" ref="Z9:Z11" si="14">S9</f>
        <v>2021.31</v>
      </c>
      <c r="AA9" s="12">
        <f t="shared" ref="AA9:AA11" si="15">T9</f>
        <v>2095.09</v>
      </c>
      <c r="AB9" s="1"/>
    </row>
    <row r="10" spans="1:28" x14ac:dyDescent="0.35">
      <c r="A10" s="11"/>
      <c r="B10" s="8" t="s">
        <v>5</v>
      </c>
      <c r="C10" s="9">
        <v>1831.89</v>
      </c>
      <c r="D10" s="9">
        <v>1903.54</v>
      </c>
      <c r="E10" s="9">
        <v>1975.55</v>
      </c>
      <c r="F10" s="12">
        <v>2047.62</v>
      </c>
      <c r="G10" s="1"/>
      <c r="H10" s="11"/>
      <c r="I10" s="8" t="s">
        <v>5</v>
      </c>
      <c r="J10" s="9">
        <f t="shared" si="3"/>
        <v>1855.7</v>
      </c>
      <c r="K10" s="9">
        <f t="shared" si="4"/>
        <v>1928.29</v>
      </c>
      <c r="L10" s="9">
        <f t="shared" si="5"/>
        <v>2001.23</v>
      </c>
      <c r="M10" s="12">
        <f t="shared" si="6"/>
        <v>2074.2399999999998</v>
      </c>
      <c r="N10" s="1"/>
      <c r="O10" s="11"/>
      <c r="P10" s="8" t="s">
        <v>5</v>
      </c>
      <c r="Q10" s="9">
        <f t="shared" si="7"/>
        <v>1883.54</v>
      </c>
      <c r="R10" s="9">
        <f t="shared" si="8"/>
        <v>1957.21</v>
      </c>
      <c r="S10" s="9">
        <f t="shared" si="9"/>
        <v>2031.25</v>
      </c>
      <c r="T10" s="12">
        <f t="shared" si="10"/>
        <v>2105.35</v>
      </c>
      <c r="U10" s="1"/>
      <c r="V10" s="11"/>
      <c r="W10" s="8" t="s">
        <v>5</v>
      </c>
      <c r="X10" s="9">
        <f t="shared" si="12"/>
        <v>1883.54</v>
      </c>
      <c r="Y10" s="9">
        <f t="shared" si="13"/>
        <v>1957.21</v>
      </c>
      <c r="Z10" s="9">
        <f t="shared" si="14"/>
        <v>2031.25</v>
      </c>
      <c r="AA10" s="12">
        <f t="shared" si="15"/>
        <v>2105.35</v>
      </c>
      <c r="AB10" s="1"/>
    </row>
    <row r="11" spans="1:28" x14ac:dyDescent="0.35">
      <c r="A11" s="13"/>
      <c r="B11" s="15" t="s">
        <v>6</v>
      </c>
      <c r="C11" s="16">
        <v>1857.05</v>
      </c>
      <c r="D11" s="16">
        <v>1929.83</v>
      </c>
      <c r="E11" s="16">
        <v>2003.08</v>
      </c>
      <c r="F11" s="17">
        <v>2077.52</v>
      </c>
      <c r="G11" s="1"/>
      <c r="H11" s="13"/>
      <c r="I11" s="15" t="s">
        <v>6</v>
      </c>
      <c r="J11" s="16">
        <f t="shared" si="3"/>
        <v>1881.19</v>
      </c>
      <c r="K11" s="16">
        <f t="shared" si="4"/>
        <v>1954.92</v>
      </c>
      <c r="L11" s="16">
        <f t="shared" si="5"/>
        <v>2029.12</v>
      </c>
      <c r="M11" s="17">
        <f t="shared" si="6"/>
        <v>2104.5300000000002</v>
      </c>
      <c r="N11" s="1"/>
      <c r="O11" s="13"/>
      <c r="P11" s="15" t="s">
        <v>6</v>
      </c>
      <c r="Q11" s="16">
        <f t="shared" si="7"/>
        <v>1909.41</v>
      </c>
      <c r="R11" s="16">
        <f t="shared" si="8"/>
        <v>1984.24</v>
      </c>
      <c r="S11" s="16">
        <f t="shared" si="9"/>
        <v>2059.56</v>
      </c>
      <c r="T11" s="17">
        <f t="shared" si="10"/>
        <v>2136.1</v>
      </c>
      <c r="U11" s="1"/>
      <c r="V11" s="13"/>
      <c r="W11" s="15" t="s">
        <v>6</v>
      </c>
      <c r="X11" s="16">
        <f t="shared" si="12"/>
        <v>1909.41</v>
      </c>
      <c r="Y11" s="16">
        <f t="shared" si="13"/>
        <v>1984.24</v>
      </c>
      <c r="Z11" s="16">
        <f t="shared" si="14"/>
        <v>2059.56</v>
      </c>
      <c r="AA11" s="17">
        <f t="shared" si="15"/>
        <v>2136.1</v>
      </c>
      <c r="AB11" s="1"/>
    </row>
    <row r="12" spans="1:28" x14ac:dyDescent="0.35">
      <c r="A12" s="14" t="s">
        <v>37</v>
      </c>
      <c r="B12" s="19" t="s">
        <v>28</v>
      </c>
      <c r="C12" s="20">
        <v>1858.5211999999999</v>
      </c>
      <c r="D12" s="20">
        <v>1930.6958</v>
      </c>
      <c r="E12" s="20">
        <v>2003.4158</v>
      </c>
      <c r="F12" s="21">
        <v>2076.5499</v>
      </c>
      <c r="G12" s="1"/>
      <c r="H12" s="14" t="s">
        <v>37</v>
      </c>
      <c r="I12" s="19" t="s">
        <v>28</v>
      </c>
      <c r="J12" s="20">
        <f t="shared" si="3"/>
        <v>1882.68</v>
      </c>
      <c r="K12" s="20">
        <f t="shared" si="4"/>
        <v>1955.79</v>
      </c>
      <c r="L12" s="20">
        <f t="shared" si="5"/>
        <v>2029.46</v>
      </c>
      <c r="M12" s="21">
        <f t="shared" si="6"/>
        <v>2103.5500000000002</v>
      </c>
      <c r="N12" s="1"/>
      <c r="O12" s="14" t="s">
        <v>37</v>
      </c>
      <c r="P12" s="19" t="s">
        <v>28</v>
      </c>
      <c r="Q12" s="20">
        <f t="shared" si="7"/>
        <v>1910.92</v>
      </c>
      <c r="R12" s="20">
        <f t="shared" si="8"/>
        <v>1985.13</v>
      </c>
      <c r="S12" s="20">
        <f t="shared" si="9"/>
        <v>2059.9</v>
      </c>
      <c r="T12" s="21">
        <f t="shared" si="10"/>
        <v>2135.1</v>
      </c>
      <c r="U12" s="1"/>
      <c r="V12" s="14" t="s">
        <v>37</v>
      </c>
      <c r="W12" s="19" t="s">
        <v>28</v>
      </c>
      <c r="X12" s="20">
        <f>ROUND((Q12*1.011),2)</f>
        <v>1931.94</v>
      </c>
      <c r="Y12" s="20">
        <f>ROUND((R12*1.012),2)</f>
        <v>2008.95</v>
      </c>
      <c r="Z12" s="20">
        <f>ROUND((S12*1.011),2)</f>
        <v>2082.56</v>
      </c>
      <c r="AA12" s="21">
        <f>ROUND((T12*1.011),2)</f>
        <v>2158.59</v>
      </c>
      <c r="AB12" s="1"/>
    </row>
    <row r="13" spans="1:28" x14ac:dyDescent="0.35">
      <c r="A13" s="11"/>
      <c r="B13" s="8" t="s">
        <v>7</v>
      </c>
      <c r="C13" s="9">
        <v>1954.11</v>
      </c>
      <c r="D13" s="9">
        <v>2031.28</v>
      </c>
      <c r="E13" s="9">
        <v>2110.0300000000002</v>
      </c>
      <c r="F13" s="12">
        <v>2189.5300000000002</v>
      </c>
      <c r="G13" s="1"/>
      <c r="H13" s="11"/>
      <c r="I13" s="8" t="s">
        <v>7</v>
      </c>
      <c r="J13" s="9">
        <f t="shared" si="3"/>
        <v>1979.51</v>
      </c>
      <c r="K13" s="9">
        <f t="shared" si="4"/>
        <v>2057.69</v>
      </c>
      <c r="L13" s="9">
        <f t="shared" si="5"/>
        <v>2137.46</v>
      </c>
      <c r="M13" s="12">
        <f t="shared" si="6"/>
        <v>2217.9899999999998</v>
      </c>
      <c r="N13" s="1"/>
      <c r="O13" s="11"/>
      <c r="P13" s="8" t="s">
        <v>7</v>
      </c>
      <c r="Q13" s="9">
        <f t="shared" si="7"/>
        <v>2009.2</v>
      </c>
      <c r="R13" s="9">
        <f t="shared" si="8"/>
        <v>2088.56</v>
      </c>
      <c r="S13" s="9">
        <f t="shared" si="9"/>
        <v>2169.52</v>
      </c>
      <c r="T13" s="12">
        <f t="shared" si="10"/>
        <v>2251.2600000000002</v>
      </c>
      <c r="U13" s="1"/>
      <c r="V13" s="11"/>
      <c r="W13" s="8" t="s">
        <v>7</v>
      </c>
      <c r="X13" s="9">
        <f>Q13</f>
        <v>2009.2</v>
      </c>
      <c r="Y13" s="9">
        <f t="shared" ref="Y13:AA13" si="16">R13</f>
        <v>2088.56</v>
      </c>
      <c r="Z13" s="9">
        <f t="shared" si="16"/>
        <v>2169.52</v>
      </c>
      <c r="AA13" s="12">
        <f t="shared" si="16"/>
        <v>2251.2600000000002</v>
      </c>
      <c r="AB13" s="1"/>
    </row>
    <row r="14" spans="1:28" x14ac:dyDescent="0.35">
      <c r="A14" s="11"/>
      <c r="B14" s="8" t="s">
        <v>8</v>
      </c>
      <c r="C14" s="9">
        <v>1968.41</v>
      </c>
      <c r="D14" s="9">
        <v>2046.31</v>
      </c>
      <c r="E14" s="9">
        <v>2125.8200000000002</v>
      </c>
      <c r="F14" s="12">
        <v>2206.89</v>
      </c>
      <c r="G14" s="1"/>
      <c r="H14" s="11"/>
      <c r="I14" s="8" t="s">
        <v>8</v>
      </c>
      <c r="J14" s="9">
        <f t="shared" si="3"/>
        <v>1994</v>
      </c>
      <c r="K14" s="9">
        <f t="shared" si="4"/>
        <v>2072.91</v>
      </c>
      <c r="L14" s="9">
        <f t="shared" si="5"/>
        <v>2153.46</v>
      </c>
      <c r="M14" s="12">
        <f t="shared" si="6"/>
        <v>2235.58</v>
      </c>
      <c r="N14" s="1"/>
      <c r="O14" s="11"/>
      <c r="P14" s="8" t="s">
        <v>8</v>
      </c>
      <c r="Q14" s="9">
        <f t="shared" si="7"/>
        <v>2023.91</v>
      </c>
      <c r="R14" s="9">
        <f t="shared" si="8"/>
        <v>2104</v>
      </c>
      <c r="S14" s="9">
        <f t="shared" si="9"/>
        <v>2185.7600000000002</v>
      </c>
      <c r="T14" s="12">
        <f t="shared" si="10"/>
        <v>2269.11</v>
      </c>
      <c r="U14" s="1"/>
      <c r="V14" s="11"/>
      <c r="W14" s="8" t="s">
        <v>8</v>
      </c>
      <c r="X14" s="9">
        <f t="shared" ref="X14:X15" si="17">Q14</f>
        <v>2023.91</v>
      </c>
      <c r="Y14" s="9">
        <f t="shared" ref="Y14:Y15" si="18">R14</f>
        <v>2104</v>
      </c>
      <c r="Z14" s="9">
        <f t="shared" ref="Z14:Z15" si="19">S14</f>
        <v>2185.7600000000002</v>
      </c>
      <c r="AA14" s="12">
        <f t="shared" ref="AA14:AA15" si="20">T14</f>
        <v>2269.11</v>
      </c>
      <c r="AB14" s="1"/>
    </row>
    <row r="15" spans="1:28" x14ac:dyDescent="0.35">
      <c r="A15" s="13"/>
      <c r="B15" s="15" t="s">
        <v>9</v>
      </c>
      <c r="C15" s="16">
        <v>1983.8</v>
      </c>
      <c r="D15" s="16">
        <v>2063.25</v>
      </c>
      <c r="E15" s="16">
        <v>2144.06</v>
      </c>
      <c r="F15" s="17">
        <v>2226.86</v>
      </c>
      <c r="G15" s="1"/>
      <c r="H15" s="13"/>
      <c r="I15" s="15" t="s">
        <v>9</v>
      </c>
      <c r="J15" s="16">
        <f t="shared" si="3"/>
        <v>2009.59</v>
      </c>
      <c r="K15" s="16">
        <f t="shared" si="4"/>
        <v>2090.0700000000002</v>
      </c>
      <c r="L15" s="16">
        <f t="shared" si="5"/>
        <v>2171.9299999999998</v>
      </c>
      <c r="M15" s="17">
        <f t="shared" si="6"/>
        <v>2255.81</v>
      </c>
      <c r="N15" s="1"/>
      <c r="O15" s="13"/>
      <c r="P15" s="15" t="s">
        <v>9</v>
      </c>
      <c r="Q15" s="16">
        <f t="shared" si="7"/>
        <v>2039.73</v>
      </c>
      <c r="R15" s="16">
        <f t="shared" si="8"/>
        <v>2121.42</v>
      </c>
      <c r="S15" s="16">
        <f t="shared" si="9"/>
        <v>2204.5100000000002</v>
      </c>
      <c r="T15" s="17">
        <f t="shared" si="10"/>
        <v>2289.65</v>
      </c>
      <c r="U15" s="1"/>
      <c r="V15" s="13"/>
      <c r="W15" s="15" t="s">
        <v>9</v>
      </c>
      <c r="X15" s="16">
        <f t="shared" si="17"/>
        <v>2039.73</v>
      </c>
      <c r="Y15" s="16">
        <f t="shared" si="18"/>
        <v>2121.42</v>
      </c>
      <c r="Z15" s="16">
        <f t="shared" si="19"/>
        <v>2204.5100000000002</v>
      </c>
      <c r="AA15" s="17">
        <f t="shared" si="20"/>
        <v>2289.65</v>
      </c>
      <c r="AB15" s="1"/>
    </row>
    <row r="16" spans="1:28" x14ac:dyDescent="0.35">
      <c r="A16" s="14" t="s">
        <v>38</v>
      </c>
      <c r="B16" s="19" t="s">
        <v>29</v>
      </c>
      <c r="C16" s="20">
        <v>1991.4069000000002</v>
      </c>
      <c r="D16" s="20">
        <v>2070.0556000000001</v>
      </c>
      <c r="E16" s="20">
        <v>2150.3101999999999</v>
      </c>
      <c r="F16" s="21">
        <v>2231.3323999999998</v>
      </c>
      <c r="G16" s="1"/>
      <c r="H16" s="14" t="s">
        <v>38</v>
      </c>
      <c r="I16" s="19" t="s">
        <v>29</v>
      </c>
      <c r="J16" s="20">
        <f t="shared" si="3"/>
        <v>2017.3</v>
      </c>
      <c r="K16" s="20">
        <f t="shared" si="4"/>
        <v>2096.9699999999998</v>
      </c>
      <c r="L16" s="20">
        <f t="shared" si="5"/>
        <v>2178.2600000000002</v>
      </c>
      <c r="M16" s="21">
        <f t="shared" si="6"/>
        <v>2260.34</v>
      </c>
      <c r="N16" s="1"/>
      <c r="O16" s="14" t="s">
        <v>38</v>
      </c>
      <c r="P16" s="19" t="s">
        <v>29</v>
      </c>
      <c r="Q16" s="20">
        <f t="shared" si="7"/>
        <v>2047.56</v>
      </c>
      <c r="R16" s="20">
        <f t="shared" si="8"/>
        <v>2128.42</v>
      </c>
      <c r="S16" s="20">
        <f t="shared" si="9"/>
        <v>2210.9299999999998</v>
      </c>
      <c r="T16" s="21">
        <f t="shared" si="10"/>
        <v>2294.25</v>
      </c>
      <c r="U16" s="1"/>
      <c r="V16" s="14" t="s">
        <v>38</v>
      </c>
      <c r="W16" s="19" t="s">
        <v>29</v>
      </c>
      <c r="X16" s="20">
        <f>ROUND((Q16*1.02),2)</f>
        <v>2088.5100000000002</v>
      </c>
      <c r="Y16" s="20">
        <f>ROUND((R16*1.011),2)</f>
        <v>2151.83</v>
      </c>
      <c r="Z16" s="20">
        <f>ROUND((S16*1.007),2)</f>
        <v>2226.41</v>
      </c>
      <c r="AA16" s="21">
        <f>ROUND((T16*1.005),2)</f>
        <v>2305.7199999999998</v>
      </c>
      <c r="AB16" s="1"/>
    </row>
    <row r="17" spans="1:28" x14ac:dyDescent="0.35">
      <c r="A17" s="11"/>
      <c r="B17" s="8" t="s">
        <v>10</v>
      </c>
      <c r="C17" s="9">
        <v>2023.03</v>
      </c>
      <c r="D17" s="9">
        <v>2104.81</v>
      </c>
      <c r="E17" s="9">
        <v>2188.9499999999998</v>
      </c>
      <c r="F17" s="12">
        <v>2275.13</v>
      </c>
      <c r="G17" s="1"/>
      <c r="H17" s="11"/>
      <c r="I17" s="8" t="s">
        <v>10</v>
      </c>
      <c r="J17" s="9">
        <f t="shared" si="3"/>
        <v>2049.33</v>
      </c>
      <c r="K17" s="9">
        <f t="shared" si="4"/>
        <v>2132.17</v>
      </c>
      <c r="L17" s="9">
        <f t="shared" si="5"/>
        <v>2217.41</v>
      </c>
      <c r="M17" s="12">
        <f t="shared" si="6"/>
        <v>2304.71</v>
      </c>
      <c r="N17" s="1"/>
      <c r="O17" s="11"/>
      <c r="P17" s="8" t="s">
        <v>10</v>
      </c>
      <c r="Q17" s="9">
        <f t="shared" si="7"/>
        <v>2080.0700000000002</v>
      </c>
      <c r="R17" s="9">
        <f t="shared" si="8"/>
        <v>2164.15</v>
      </c>
      <c r="S17" s="9">
        <f t="shared" si="9"/>
        <v>2250.67</v>
      </c>
      <c r="T17" s="12">
        <f t="shared" si="10"/>
        <v>2339.2800000000002</v>
      </c>
      <c r="U17" s="1"/>
      <c r="V17" s="11"/>
      <c r="W17" s="8" t="s">
        <v>10</v>
      </c>
      <c r="X17" s="9">
        <f>X16</f>
        <v>2088.5100000000002</v>
      </c>
      <c r="Y17" s="9">
        <f t="shared" ref="Y17:AA17" si="21">R17</f>
        <v>2164.15</v>
      </c>
      <c r="Z17" s="9">
        <f t="shared" si="21"/>
        <v>2250.67</v>
      </c>
      <c r="AA17" s="12">
        <f t="shared" si="21"/>
        <v>2339.2800000000002</v>
      </c>
      <c r="AB17" s="1"/>
    </row>
    <row r="18" spans="1:28" x14ac:dyDescent="0.35">
      <c r="A18" s="11"/>
      <c r="B18" s="8" t="s">
        <v>11</v>
      </c>
      <c r="C18" s="9">
        <v>2203.81</v>
      </c>
      <c r="D18" s="9">
        <v>2296.42</v>
      </c>
      <c r="E18" s="9">
        <v>2390.84</v>
      </c>
      <c r="F18" s="12">
        <v>2488.21</v>
      </c>
      <c r="G18" s="1"/>
      <c r="H18" s="11"/>
      <c r="I18" s="8" t="s">
        <v>11</v>
      </c>
      <c r="J18" s="9">
        <f t="shared" si="3"/>
        <v>2232.46</v>
      </c>
      <c r="K18" s="9">
        <f t="shared" si="4"/>
        <v>2326.27</v>
      </c>
      <c r="L18" s="9">
        <f t="shared" si="5"/>
        <v>2421.92</v>
      </c>
      <c r="M18" s="12">
        <f t="shared" si="6"/>
        <v>2520.56</v>
      </c>
      <c r="N18" s="1"/>
      <c r="O18" s="11"/>
      <c r="P18" s="8" t="s">
        <v>11</v>
      </c>
      <c r="Q18" s="9">
        <f t="shared" si="7"/>
        <v>2265.9499999999998</v>
      </c>
      <c r="R18" s="9">
        <f t="shared" si="8"/>
        <v>2361.16</v>
      </c>
      <c r="S18" s="9">
        <f t="shared" si="9"/>
        <v>2458.25</v>
      </c>
      <c r="T18" s="12">
        <f t="shared" si="10"/>
        <v>2558.37</v>
      </c>
      <c r="U18" s="1"/>
      <c r="V18" s="11"/>
      <c r="W18" s="8" t="s">
        <v>11</v>
      </c>
      <c r="X18" s="9">
        <f t="shared" ref="X18:X19" si="22">Q18</f>
        <v>2265.9499999999998</v>
      </c>
      <c r="Y18" s="9">
        <f t="shared" ref="Y18:Y19" si="23">R18</f>
        <v>2361.16</v>
      </c>
      <c r="Z18" s="9">
        <f t="shared" ref="Z18:Z19" si="24">S18</f>
        <v>2458.25</v>
      </c>
      <c r="AA18" s="12">
        <f t="shared" ref="AA18:AA19" si="25">T18</f>
        <v>2558.37</v>
      </c>
      <c r="AB18" s="1"/>
    </row>
    <row r="19" spans="1:28" x14ac:dyDescent="0.35">
      <c r="A19" s="11"/>
      <c r="B19" s="8" t="s">
        <v>12</v>
      </c>
      <c r="C19" s="9">
        <v>2220.52</v>
      </c>
      <c r="D19" s="9">
        <v>2314.8000000000002</v>
      </c>
      <c r="E19" s="9">
        <v>2412.04</v>
      </c>
      <c r="F19" s="12">
        <v>2514.02</v>
      </c>
      <c r="G19" s="1"/>
      <c r="H19" s="11"/>
      <c r="I19" s="8" t="s">
        <v>12</v>
      </c>
      <c r="J19" s="9">
        <f t="shared" si="3"/>
        <v>2249.39</v>
      </c>
      <c r="K19" s="9">
        <f t="shared" si="4"/>
        <v>2344.89</v>
      </c>
      <c r="L19" s="9">
        <f t="shared" si="5"/>
        <v>2443.4</v>
      </c>
      <c r="M19" s="12">
        <f t="shared" si="6"/>
        <v>2546.6999999999998</v>
      </c>
      <c r="N19" s="1"/>
      <c r="O19" s="11"/>
      <c r="P19" s="8" t="s">
        <v>12</v>
      </c>
      <c r="Q19" s="9">
        <f t="shared" si="7"/>
        <v>2283.13</v>
      </c>
      <c r="R19" s="9">
        <f t="shared" si="8"/>
        <v>2380.06</v>
      </c>
      <c r="S19" s="9">
        <f t="shared" si="9"/>
        <v>2480.0500000000002</v>
      </c>
      <c r="T19" s="12">
        <f t="shared" si="10"/>
        <v>2584.9</v>
      </c>
      <c r="U19" s="1"/>
      <c r="V19" s="11"/>
      <c r="W19" s="8" t="s">
        <v>12</v>
      </c>
      <c r="X19" s="9">
        <f t="shared" si="22"/>
        <v>2283.13</v>
      </c>
      <c r="Y19" s="9">
        <f t="shared" si="23"/>
        <v>2380.06</v>
      </c>
      <c r="Z19" s="9">
        <f t="shared" si="24"/>
        <v>2480.0500000000002</v>
      </c>
      <c r="AA19" s="12">
        <f t="shared" si="25"/>
        <v>2584.9</v>
      </c>
      <c r="AB19" s="1"/>
    </row>
    <row r="20" spans="1:28" x14ac:dyDescent="0.35">
      <c r="A20" s="14" t="s">
        <v>39</v>
      </c>
      <c r="B20" s="19" t="s">
        <v>30</v>
      </c>
      <c r="C20" s="20">
        <v>2245.8764000000001</v>
      </c>
      <c r="D20" s="20">
        <v>2340.2507999999998</v>
      </c>
      <c r="E20" s="20">
        <v>2436.4836</v>
      </c>
      <c r="F20" s="21">
        <v>2535.7161000000001</v>
      </c>
      <c r="G20" s="1"/>
      <c r="H20" s="14" t="s">
        <v>39</v>
      </c>
      <c r="I20" s="19" t="s">
        <v>30</v>
      </c>
      <c r="J20" s="20">
        <f t="shared" si="3"/>
        <v>2275.0700000000002</v>
      </c>
      <c r="K20" s="20">
        <f t="shared" si="4"/>
        <v>2370.67</v>
      </c>
      <c r="L20" s="20">
        <f t="shared" si="5"/>
        <v>2468.16</v>
      </c>
      <c r="M20" s="21">
        <f t="shared" si="6"/>
        <v>2568.6799999999998</v>
      </c>
      <c r="N20" s="1"/>
      <c r="O20" s="14" t="s">
        <v>39</v>
      </c>
      <c r="P20" s="19" t="s">
        <v>30</v>
      </c>
      <c r="Q20" s="20">
        <f t="shared" si="7"/>
        <v>2309.1999999999998</v>
      </c>
      <c r="R20" s="20">
        <f t="shared" si="8"/>
        <v>2406.23</v>
      </c>
      <c r="S20" s="20">
        <f t="shared" si="9"/>
        <v>2505.1799999999998</v>
      </c>
      <c r="T20" s="21">
        <f t="shared" si="10"/>
        <v>2607.21</v>
      </c>
      <c r="U20" s="1"/>
      <c r="V20" s="14" t="s">
        <v>39</v>
      </c>
      <c r="W20" s="19" t="s">
        <v>30</v>
      </c>
      <c r="X20" s="20">
        <f t="shared" ref="X20:X27" si="26">ROUND((Q20*1.02),2)</f>
        <v>2355.38</v>
      </c>
      <c r="Y20" s="20">
        <f>ROUND((R20*1.011),2)</f>
        <v>2432.6999999999998</v>
      </c>
      <c r="Z20" s="20">
        <f>ROUND((S20*1.007),2)</f>
        <v>2522.7199999999998</v>
      </c>
      <c r="AA20" s="21">
        <f>ROUND((T20*1.005),2)</f>
        <v>2620.25</v>
      </c>
      <c r="AB20" s="1"/>
    </row>
    <row r="21" spans="1:28" x14ac:dyDescent="0.35">
      <c r="A21" s="11"/>
      <c r="B21" s="8" t="s">
        <v>13</v>
      </c>
      <c r="C21" s="9">
        <v>2339.65</v>
      </c>
      <c r="D21" s="9">
        <v>2442.4</v>
      </c>
      <c r="E21" s="9">
        <v>2550.25</v>
      </c>
      <c r="F21" s="12">
        <v>2654.45</v>
      </c>
      <c r="G21" s="1"/>
      <c r="H21" s="11"/>
      <c r="I21" s="8" t="s">
        <v>13</v>
      </c>
      <c r="J21" s="9">
        <f t="shared" si="3"/>
        <v>2370.0700000000002</v>
      </c>
      <c r="K21" s="9">
        <f t="shared" si="4"/>
        <v>2474.15</v>
      </c>
      <c r="L21" s="9">
        <f t="shared" si="5"/>
        <v>2583.4</v>
      </c>
      <c r="M21" s="12">
        <f t="shared" si="6"/>
        <v>2688.96</v>
      </c>
      <c r="N21" s="1"/>
      <c r="O21" s="11"/>
      <c r="P21" s="8" t="s">
        <v>13</v>
      </c>
      <c r="Q21" s="9">
        <f t="shared" si="7"/>
        <v>2405.62</v>
      </c>
      <c r="R21" s="9">
        <f t="shared" si="8"/>
        <v>2511.2600000000002</v>
      </c>
      <c r="S21" s="9">
        <f t="shared" si="9"/>
        <v>2622.15</v>
      </c>
      <c r="T21" s="12">
        <f t="shared" si="10"/>
        <v>2729.29</v>
      </c>
      <c r="U21" s="1"/>
      <c r="V21" s="11"/>
      <c r="W21" s="8" t="s">
        <v>13</v>
      </c>
      <c r="X21" s="9">
        <f>Q21</f>
        <v>2405.62</v>
      </c>
      <c r="Y21" s="9">
        <f t="shared" ref="Y21:AA21" si="27">R21</f>
        <v>2511.2600000000002</v>
      </c>
      <c r="Z21" s="9">
        <f t="shared" si="27"/>
        <v>2622.15</v>
      </c>
      <c r="AA21" s="12">
        <f t="shared" si="27"/>
        <v>2729.29</v>
      </c>
      <c r="AB21" s="1"/>
    </row>
    <row r="22" spans="1:28" x14ac:dyDescent="0.35">
      <c r="A22" s="13"/>
      <c r="B22" s="15" t="s">
        <v>14</v>
      </c>
      <c r="C22" s="16">
        <v>2360.02</v>
      </c>
      <c r="D22" s="16">
        <v>2468.86</v>
      </c>
      <c r="E22" s="16">
        <v>2573.9</v>
      </c>
      <c r="F22" s="17">
        <v>2683.96</v>
      </c>
      <c r="G22" s="1"/>
      <c r="H22" s="13"/>
      <c r="I22" s="15" t="s">
        <v>14</v>
      </c>
      <c r="J22" s="16">
        <f t="shared" si="3"/>
        <v>2390.6999999999998</v>
      </c>
      <c r="K22" s="16">
        <f t="shared" si="4"/>
        <v>2500.96</v>
      </c>
      <c r="L22" s="16">
        <f t="shared" si="5"/>
        <v>2607.36</v>
      </c>
      <c r="M22" s="17">
        <f t="shared" si="6"/>
        <v>2718.85</v>
      </c>
      <c r="N22" s="1"/>
      <c r="O22" s="13"/>
      <c r="P22" s="15" t="s">
        <v>14</v>
      </c>
      <c r="Q22" s="16">
        <f t="shared" si="7"/>
        <v>2426.56</v>
      </c>
      <c r="R22" s="16">
        <f t="shared" si="8"/>
        <v>2538.4699999999998</v>
      </c>
      <c r="S22" s="16">
        <f t="shared" si="9"/>
        <v>2646.47</v>
      </c>
      <c r="T22" s="17">
        <f t="shared" si="10"/>
        <v>2759.63</v>
      </c>
      <c r="U22" s="1"/>
      <c r="V22" s="13"/>
      <c r="W22" s="15" t="s">
        <v>14</v>
      </c>
      <c r="X22" s="16">
        <f>Q22</f>
        <v>2426.56</v>
      </c>
      <c r="Y22" s="16">
        <f t="shared" ref="Y22" si="28">R22</f>
        <v>2538.4699999999998</v>
      </c>
      <c r="Z22" s="16">
        <f t="shared" ref="Z22" si="29">S22</f>
        <v>2646.47</v>
      </c>
      <c r="AA22" s="17">
        <f t="shared" ref="AA22" si="30">T22</f>
        <v>2759.63</v>
      </c>
      <c r="AB22" s="1"/>
    </row>
    <row r="23" spans="1:28" x14ac:dyDescent="0.35">
      <c r="A23" s="14" t="s">
        <v>40</v>
      </c>
      <c r="B23" s="19" t="s">
        <v>31</v>
      </c>
      <c r="C23" s="20">
        <v>2405.0726000000004</v>
      </c>
      <c r="D23" s="20">
        <v>2515.9908</v>
      </c>
      <c r="E23" s="20">
        <v>2623.0407</v>
      </c>
      <c r="F23" s="21">
        <v>2735.2012</v>
      </c>
      <c r="G23" s="1"/>
      <c r="H23" s="14" t="s">
        <v>40</v>
      </c>
      <c r="I23" s="19" t="s">
        <v>31</v>
      </c>
      <c r="J23" s="20">
        <f t="shared" si="3"/>
        <v>2436.34</v>
      </c>
      <c r="K23" s="20">
        <f t="shared" si="4"/>
        <v>2548.6999999999998</v>
      </c>
      <c r="L23" s="20">
        <f t="shared" si="5"/>
        <v>2657.14</v>
      </c>
      <c r="M23" s="21">
        <f t="shared" si="6"/>
        <v>2770.76</v>
      </c>
      <c r="N23" s="1"/>
      <c r="O23" s="14" t="s">
        <v>40</v>
      </c>
      <c r="P23" s="19" t="s">
        <v>31</v>
      </c>
      <c r="Q23" s="20">
        <f t="shared" si="7"/>
        <v>2472.89</v>
      </c>
      <c r="R23" s="20">
        <f t="shared" si="8"/>
        <v>2586.9299999999998</v>
      </c>
      <c r="S23" s="20">
        <f t="shared" si="9"/>
        <v>2697</v>
      </c>
      <c r="T23" s="21">
        <f t="shared" si="10"/>
        <v>2812.32</v>
      </c>
      <c r="U23" s="1"/>
      <c r="V23" s="14" t="s">
        <v>40</v>
      </c>
      <c r="W23" s="19" t="s">
        <v>31</v>
      </c>
      <c r="X23" s="20">
        <f t="shared" si="26"/>
        <v>2522.35</v>
      </c>
      <c r="Y23" s="20">
        <f>ROUND((R23*1.011),2)</f>
        <v>2615.39</v>
      </c>
      <c r="Z23" s="20">
        <f>ROUND((S23*1.007),2)</f>
        <v>2715.88</v>
      </c>
      <c r="AA23" s="21">
        <f>ROUND((T23*1.005),2)</f>
        <v>2826.38</v>
      </c>
      <c r="AB23" s="1"/>
    </row>
    <row r="24" spans="1:28" x14ac:dyDescent="0.35">
      <c r="A24" s="11"/>
      <c r="B24" s="8" t="s">
        <v>15</v>
      </c>
      <c r="C24" s="9">
        <v>2484.92</v>
      </c>
      <c r="D24" s="9">
        <v>2596.2199999999998</v>
      </c>
      <c r="E24" s="9">
        <v>2712.51</v>
      </c>
      <c r="F24" s="12">
        <v>2829.08</v>
      </c>
      <c r="G24" s="1"/>
      <c r="H24" s="11"/>
      <c r="I24" s="8" t="s">
        <v>15</v>
      </c>
      <c r="J24" s="9">
        <f t="shared" si="3"/>
        <v>2517.2199999999998</v>
      </c>
      <c r="K24" s="9">
        <f t="shared" si="4"/>
        <v>2629.97</v>
      </c>
      <c r="L24" s="9">
        <f t="shared" si="5"/>
        <v>2747.77</v>
      </c>
      <c r="M24" s="12">
        <f t="shared" si="6"/>
        <v>2865.86</v>
      </c>
      <c r="N24" s="1"/>
      <c r="O24" s="11"/>
      <c r="P24" s="8" t="s">
        <v>15</v>
      </c>
      <c r="Q24" s="9">
        <f t="shared" si="7"/>
        <v>2554.98</v>
      </c>
      <c r="R24" s="9">
        <f t="shared" si="8"/>
        <v>2669.42</v>
      </c>
      <c r="S24" s="9">
        <f t="shared" si="9"/>
        <v>2788.99</v>
      </c>
      <c r="T24" s="12">
        <f t="shared" si="10"/>
        <v>2908.85</v>
      </c>
      <c r="U24" s="1"/>
      <c r="V24" s="11"/>
      <c r="W24" s="8" t="s">
        <v>15</v>
      </c>
      <c r="X24" s="9">
        <f>Q24</f>
        <v>2554.98</v>
      </c>
      <c r="Y24" s="9">
        <f t="shared" ref="Y24:AA24" si="31">R24</f>
        <v>2669.42</v>
      </c>
      <c r="Z24" s="9">
        <f t="shared" si="31"/>
        <v>2788.99</v>
      </c>
      <c r="AA24" s="12">
        <f t="shared" si="31"/>
        <v>2908.85</v>
      </c>
      <c r="AB24" s="1"/>
    </row>
    <row r="25" spans="1:28" x14ac:dyDescent="0.35">
      <c r="A25" s="11"/>
      <c r="B25" s="8" t="s">
        <v>16</v>
      </c>
      <c r="C25" s="9">
        <v>2632.86</v>
      </c>
      <c r="D25" s="9">
        <v>2755.92</v>
      </c>
      <c r="E25" s="9">
        <v>2881.37</v>
      </c>
      <c r="F25" s="12">
        <v>3006.63</v>
      </c>
      <c r="G25" s="1"/>
      <c r="H25" s="11"/>
      <c r="I25" s="8" t="s">
        <v>16</v>
      </c>
      <c r="J25" s="9">
        <f t="shared" si="3"/>
        <v>2667.09</v>
      </c>
      <c r="K25" s="9">
        <f t="shared" si="4"/>
        <v>2791.75</v>
      </c>
      <c r="L25" s="9">
        <f t="shared" si="5"/>
        <v>2918.83</v>
      </c>
      <c r="M25" s="12">
        <f t="shared" si="6"/>
        <v>3045.72</v>
      </c>
      <c r="N25" s="1"/>
      <c r="O25" s="11"/>
      <c r="P25" s="8" t="s">
        <v>16</v>
      </c>
      <c r="Q25" s="9">
        <f t="shared" si="7"/>
        <v>2707.1</v>
      </c>
      <c r="R25" s="9">
        <f t="shared" si="8"/>
        <v>2833.63</v>
      </c>
      <c r="S25" s="9">
        <f t="shared" si="9"/>
        <v>2962.61</v>
      </c>
      <c r="T25" s="12">
        <f t="shared" si="10"/>
        <v>3091.41</v>
      </c>
      <c r="U25" s="1"/>
      <c r="V25" s="11"/>
      <c r="W25" s="8" t="s">
        <v>16</v>
      </c>
      <c r="X25" s="9">
        <f t="shared" ref="X25:X26" si="32">Q25</f>
        <v>2707.1</v>
      </c>
      <c r="Y25" s="9">
        <f t="shared" ref="Y25:Y26" si="33">R25</f>
        <v>2833.63</v>
      </c>
      <c r="Z25" s="9">
        <f t="shared" ref="Z25:Z26" si="34">S25</f>
        <v>2962.61</v>
      </c>
      <c r="AA25" s="12">
        <f t="shared" ref="AA25:AA26" si="35">T25</f>
        <v>3091.41</v>
      </c>
      <c r="AB25" s="1"/>
    </row>
    <row r="26" spans="1:28" x14ac:dyDescent="0.35">
      <c r="A26" s="13"/>
      <c r="B26" s="15" t="s">
        <v>17</v>
      </c>
      <c r="C26" s="16">
        <v>2657.32</v>
      </c>
      <c r="D26" s="16">
        <v>2782.26</v>
      </c>
      <c r="E26" s="16">
        <v>2908.18</v>
      </c>
      <c r="F26" s="17">
        <v>3034.58</v>
      </c>
      <c r="G26" s="1"/>
      <c r="H26" s="13"/>
      <c r="I26" s="15" t="s">
        <v>17</v>
      </c>
      <c r="J26" s="16">
        <f t="shared" si="3"/>
        <v>2691.87</v>
      </c>
      <c r="K26" s="16">
        <f t="shared" si="4"/>
        <v>2818.43</v>
      </c>
      <c r="L26" s="16">
        <f t="shared" si="5"/>
        <v>2945.99</v>
      </c>
      <c r="M26" s="17">
        <f t="shared" si="6"/>
        <v>3074.03</v>
      </c>
      <c r="N26" s="1"/>
      <c r="O26" s="13"/>
      <c r="P26" s="15" t="s">
        <v>17</v>
      </c>
      <c r="Q26" s="16">
        <f t="shared" si="7"/>
        <v>2732.25</v>
      </c>
      <c r="R26" s="16">
        <f t="shared" si="8"/>
        <v>2860.71</v>
      </c>
      <c r="S26" s="16">
        <f t="shared" si="9"/>
        <v>2990.18</v>
      </c>
      <c r="T26" s="17">
        <f t="shared" si="10"/>
        <v>3120.14</v>
      </c>
      <c r="U26" s="1"/>
      <c r="V26" s="13"/>
      <c r="W26" s="15" t="s">
        <v>17</v>
      </c>
      <c r="X26" s="16">
        <f t="shared" si="32"/>
        <v>2732.25</v>
      </c>
      <c r="Y26" s="16">
        <f t="shared" si="33"/>
        <v>2860.71</v>
      </c>
      <c r="Z26" s="16">
        <f t="shared" si="34"/>
        <v>2990.18</v>
      </c>
      <c r="AA26" s="17">
        <f t="shared" si="35"/>
        <v>3120.14</v>
      </c>
      <c r="AB26" s="1"/>
    </row>
    <row r="27" spans="1:28" x14ac:dyDescent="0.35">
      <c r="A27" s="14" t="s">
        <v>41</v>
      </c>
      <c r="B27" s="19" t="s">
        <v>32</v>
      </c>
      <c r="C27" s="20">
        <v>2683.1255999999998</v>
      </c>
      <c r="D27" s="20">
        <v>2808.5373</v>
      </c>
      <c r="E27" s="20">
        <v>2936.373</v>
      </c>
      <c r="F27" s="21">
        <v>3064.0167999999999</v>
      </c>
      <c r="G27" s="1"/>
      <c r="H27" s="14" t="s">
        <v>41</v>
      </c>
      <c r="I27" s="19" t="s">
        <v>32</v>
      </c>
      <c r="J27" s="20">
        <f t="shared" si="3"/>
        <v>2718.01</v>
      </c>
      <c r="K27" s="20">
        <f t="shared" si="4"/>
        <v>2845.05</v>
      </c>
      <c r="L27" s="20">
        <f t="shared" si="5"/>
        <v>2974.55</v>
      </c>
      <c r="M27" s="21">
        <f t="shared" si="6"/>
        <v>3103.85</v>
      </c>
      <c r="N27" s="1"/>
      <c r="O27" s="14" t="s">
        <v>41</v>
      </c>
      <c r="P27" s="19" t="s">
        <v>32</v>
      </c>
      <c r="Q27" s="20">
        <f t="shared" si="7"/>
        <v>2758.78</v>
      </c>
      <c r="R27" s="20">
        <f t="shared" si="8"/>
        <v>2887.73</v>
      </c>
      <c r="S27" s="20">
        <f t="shared" si="9"/>
        <v>3019.17</v>
      </c>
      <c r="T27" s="21">
        <f t="shared" si="10"/>
        <v>3150.41</v>
      </c>
      <c r="U27" s="1"/>
      <c r="V27" s="14" t="s">
        <v>41</v>
      </c>
      <c r="W27" s="19" t="s">
        <v>32</v>
      </c>
      <c r="X27" s="20">
        <f t="shared" si="26"/>
        <v>2813.96</v>
      </c>
      <c r="Y27" s="20">
        <f>ROUND((R27*1.011),2)</f>
        <v>2919.5</v>
      </c>
      <c r="Z27" s="20">
        <f>ROUND((S27*1.007),2)</f>
        <v>3040.3</v>
      </c>
      <c r="AA27" s="21">
        <f>ROUND((T27*1.005),2)</f>
        <v>3166.16</v>
      </c>
      <c r="AB27" s="1"/>
    </row>
    <row r="28" spans="1:28" x14ac:dyDescent="0.35">
      <c r="A28" s="11"/>
      <c r="B28" s="8" t="s">
        <v>18</v>
      </c>
      <c r="C28" s="9">
        <v>2732.76</v>
      </c>
      <c r="D28" s="9">
        <v>2863.32</v>
      </c>
      <c r="E28" s="9">
        <v>2993.89</v>
      </c>
      <c r="F28" s="12">
        <v>3124.43</v>
      </c>
      <c r="G28" s="1"/>
      <c r="H28" s="11"/>
      <c r="I28" s="8" t="s">
        <v>18</v>
      </c>
      <c r="J28" s="9">
        <f t="shared" si="3"/>
        <v>2768.29</v>
      </c>
      <c r="K28" s="9">
        <f t="shared" si="4"/>
        <v>2900.54</v>
      </c>
      <c r="L28" s="9">
        <f t="shared" si="5"/>
        <v>3032.81</v>
      </c>
      <c r="M28" s="12">
        <f t="shared" si="6"/>
        <v>3165.05</v>
      </c>
      <c r="N28" s="1"/>
      <c r="O28" s="11"/>
      <c r="P28" s="8" t="s">
        <v>18</v>
      </c>
      <c r="Q28" s="9">
        <f t="shared" si="7"/>
        <v>2809.81</v>
      </c>
      <c r="R28" s="9">
        <f t="shared" si="8"/>
        <v>2944.05</v>
      </c>
      <c r="S28" s="9">
        <f t="shared" si="9"/>
        <v>3078.3</v>
      </c>
      <c r="T28" s="12">
        <f t="shared" si="10"/>
        <v>3212.53</v>
      </c>
      <c r="U28" s="1"/>
      <c r="V28" s="11"/>
      <c r="W28" s="8" t="s">
        <v>18</v>
      </c>
      <c r="X28" s="9">
        <f>X27</f>
        <v>2813.96</v>
      </c>
      <c r="Y28" s="9">
        <f t="shared" ref="Y28:AA28" si="36">R28</f>
        <v>2944.05</v>
      </c>
      <c r="Z28" s="9">
        <f t="shared" si="36"/>
        <v>3078.3</v>
      </c>
      <c r="AA28" s="12">
        <f t="shared" si="36"/>
        <v>3212.53</v>
      </c>
      <c r="AB28" s="1"/>
    </row>
    <row r="29" spans="1:28" x14ac:dyDescent="0.35">
      <c r="A29" s="11"/>
      <c r="B29" s="8" t="s">
        <v>19</v>
      </c>
      <c r="C29" s="9">
        <v>2922.66</v>
      </c>
      <c r="D29" s="9">
        <v>3062.73</v>
      </c>
      <c r="E29" s="9">
        <v>3202.55</v>
      </c>
      <c r="F29" s="12">
        <v>3342.6</v>
      </c>
      <c r="G29" s="1"/>
      <c r="H29" s="11"/>
      <c r="I29" s="8" t="s">
        <v>19</v>
      </c>
      <c r="J29" s="9">
        <f t="shared" si="3"/>
        <v>2960.65</v>
      </c>
      <c r="K29" s="9">
        <f t="shared" si="4"/>
        <v>3102.55</v>
      </c>
      <c r="L29" s="9">
        <f t="shared" si="5"/>
        <v>3244.18</v>
      </c>
      <c r="M29" s="12">
        <f t="shared" si="6"/>
        <v>3386.05</v>
      </c>
      <c r="N29" s="1"/>
      <c r="O29" s="11"/>
      <c r="P29" s="8" t="s">
        <v>19</v>
      </c>
      <c r="Q29" s="9">
        <f t="shared" si="7"/>
        <v>3005.06</v>
      </c>
      <c r="R29" s="9">
        <f t="shared" si="8"/>
        <v>3149.09</v>
      </c>
      <c r="S29" s="9">
        <f t="shared" si="9"/>
        <v>3292.84</v>
      </c>
      <c r="T29" s="12">
        <f t="shared" si="10"/>
        <v>3436.84</v>
      </c>
      <c r="U29" s="1"/>
      <c r="V29" s="11"/>
      <c r="W29" s="8" t="s">
        <v>19</v>
      </c>
      <c r="X29" s="9">
        <f t="shared" ref="X29:X32" si="37">Q29</f>
        <v>3005.06</v>
      </c>
      <c r="Y29" s="9">
        <f t="shared" ref="Y29:Y32" si="38">R29</f>
        <v>3149.09</v>
      </c>
      <c r="Z29" s="9">
        <f t="shared" ref="Z29:Z32" si="39">S29</f>
        <v>3292.84</v>
      </c>
      <c r="AA29" s="12">
        <f t="shared" ref="AA29:AA32" si="40">T29</f>
        <v>3436.84</v>
      </c>
      <c r="AB29" s="1"/>
    </row>
    <row r="30" spans="1:28" x14ac:dyDescent="0.35">
      <c r="A30" s="11"/>
      <c r="B30" s="8" t="s">
        <v>20</v>
      </c>
      <c r="C30" s="9">
        <v>3243.12</v>
      </c>
      <c r="D30" s="9">
        <v>3398.38</v>
      </c>
      <c r="E30" s="9">
        <v>3553.6</v>
      </c>
      <c r="F30" s="12">
        <v>3709.32</v>
      </c>
      <c r="G30" s="1"/>
      <c r="H30" s="11"/>
      <c r="I30" s="8" t="s">
        <v>20</v>
      </c>
      <c r="J30" s="9">
        <f t="shared" si="3"/>
        <v>3285.28</v>
      </c>
      <c r="K30" s="9">
        <f t="shared" si="4"/>
        <v>3442.56</v>
      </c>
      <c r="L30" s="9">
        <f t="shared" si="5"/>
        <v>3599.8</v>
      </c>
      <c r="M30" s="12">
        <f t="shared" si="6"/>
        <v>3757.54</v>
      </c>
      <c r="N30" s="1"/>
      <c r="O30" s="11"/>
      <c r="P30" s="8" t="s">
        <v>20</v>
      </c>
      <c r="Q30" s="9">
        <f t="shared" si="7"/>
        <v>3334.56</v>
      </c>
      <c r="R30" s="9">
        <f t="shared" si="8"/>
        <v>3494.2</v>
      </c>
      <c r="S30" s="9">
        <f t="shared" si="9"/>
        <v>3653.8</v>
      </c>
      <c r="T30" s="12">
        <f t="shared" si="10"/>
        <v>3813.9</v>
      </c>
      <c r="U30" s="1"/>
      <c r="V30" s="11"/>
      <c r="W30" s="8" t="s">
        <v>20</v>
      </c>
      <c r="X30" s="9">
        <f t="shared" si="37"/>
        <v>3334.56</v>
      </c>
      <c r="Y30" s="9">
        <f t="shared" si="38"/>
        <v>3494.2</v>
      </c>
      <c r="Z30" s="9">
        <f t="shared" si="39"/>
        <v>3653.8</v>
      </c>
      <c r="AA30" s="12">
        <f t="shared" si="40"/>
        <v>3813.9</v>
      </c>
      <c r="AB30" s="1"/>
    </row>
    <row r="31" spans="1:28" x14ac:dyDescent="0.35">
      <c r="A31" s="11"/>
      <c r="B31" s="8" t="s">
        <v>21</v>
      </c>
      <c r="C31" s="9">
        <v>3410.68</v>
      </c>
      <c r="D31" s="9">
        <v>3574.24</v>
      </c>
      <c r="E31" s="9">
        <v>3738.28</v>
      </c>
      <c r="F31" s="12">
        <v>3901.56</v>
      </c>
      <c r="G31" s="1"/>
      <c r="H31" s="11"/>
      <c r="I31" s="8" t="s">
        <v>21</v>
      </c>
      <c r="J31" s="9">
        <f t="shared" si="3"/>
        <v>3455.02</v>
      </c>
      <c r="K31" s="9">
        <f t="shared" si="4"/>
        <v>3620.71</v>
      </c>
      <c r="L31" s="9">
        <f t="shared" si="5"/>
        <v>3786.88</v>
      </c>
      <c r="M31" s="12">
        <f t="shared" si="6"/>
        <v>3952.28</v>
      </c>
      <c r="N31" s="1"/>
      <c r="O31" s="11"/>
      <c r="P31" s="8" t="s">
        <v>21</v>
      </c>
      <c r="Q31" s="9">
        <f t="shared" si="7"/>
        <v>3506.85</v>
      </c>
      <c r="R31" s="9">
        <f t="shared" si="8"/>
        <v>3675.02</v>
      </c>
      <c r="S31" s="9">
        <f t="shared" si="9"/>
        <v>3843.68</v>
      </c>
      <c r="T31" s="12">
        <f t="shared" si="10"/>
        <v>4011.56</v>
      </c>
      <c r="U31" s="1"/>
      <c r="V31" s="11"/>
      <c r="W31" s="8" t="s">
        <v>21</v>
      </c>
      <c r="X31" s="9">
        <f t="shared" si="37"/>
        <v>3506.85</v>
      </c>
      <c r="Y31" s="9">
        <f t="shared" si="38"/>
        <v>3675.02</v>
      </c>
      <c r="Z31" s="9">
        <f t="shared" si="39"/>
        <v>3843.68</v>
      </c>
      <c r="AA31" s="12">
        <f t="shared" si="40"/>
        <v>4011.56</v>
      </c>
      <c r="AB31" s="1"/>
    </row>
    <row r="32" spans="1:28" x14ac:dyDescent="0.35">
      <c r="A32" s="13"/>
      <c r="B32" s="15" t="s">
        <v>22</v>
      </c>
      <c r="C32" s="16">
        <v>3637.85</v>
      </c>
      <c r="D32" s="16">
        <v>3812.36</v>
      </c>
      <c r="E32" s="16">
        <v>3987.9</v>
      </c>
      <c r="F32" s="17">
        <v>4163.6899999999996</v>
      </c>
      <c r="G32" s="1"/>
      <c r="H32" s="13"/>
      <c r="I32" s="15" t="s">
        <v>22</v>
      </c>
      <c r="J32" s="16">
        <f t="shared" si="3"/>
        <v>3685.14</v>
      </c>
      <c r="K32" s="16">
        <f t="shared" si="4"/>
        <v>3861.92</v>
      </c>
      <c r="L32" s="16">
        <f t="shared" si="5"/>
        <v>4039.74</v>
      </c>
      <c r="M32" s="17">
        <f t="shared" si="6"/>
        <v>4217.82</v>
      </c>
      <c r="N32" s="1"/>
      <c r="O32" s="13"/>
      <c r="P32" s="15" t="s">
        <v>22</v>
      </c>
      <c r="Q32" s="16">
        <f t="shared" si="7"/>
        <v>3740.42</v>
      </c>
      <c r="R32" s="16">
        <f t="shared" si="8"/>
        <v>3919.85</v>
      </c>
      <c r="S32" s="16">
        <f t="shared" si="9"/>
        <v>4100.34</v>
      </c>
      <c r="T32" s="17">
        <f t="shared" si="10"/>
        <v>4281.09</v>
      </c>
      <c r="U32" s="1"/>
      <c r="V32" s="13"/>
      <c r="W32" s="15" t="s">
        <v>22</v>
      </c>
      <c r="X32" s="16">
        <f t="shared" si="37"/>
        <v>3740.42</v>
      </c>
      <c r="Y32" s="16">
        <f t="shared" si="38"/>
        <v>3919.85</v>
      </c>
      <c r="Z32" s="16">
        <f t="shared" si="39"/>
        <v>4100.34</v>
      </c>
      <c r="AA32" s="17">
        <f t="shared" si="40"/>
        <v>4281.09</v>
      </c>
      <c r="AB32" s="1"/>
    </row>
    <row r="33" spans="1:31" x14ac:dyDescent="0.35">
      <c r="A33" s="18"/>
      <c r="B33" s="4"/>
      <c r="C33" s="4"/>
      <c r="D33" s="4"/>
      <c r="E33" s="4"/>
      <c r="F33" s="4"/>
      <c r="G33" s="1"/>
      <c r="H33" s="18"/>
      <c r="I33" s="4"/>
      <c r="J33" s="4"/>
      <c r="K33" s="4"/>
      <c r="L33" s="4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1" x14ac:dyDescent="0.35">
      <c r="A34" s="18"/>
      <c r="B34" s="4"/>
      <c r="C34" s="4"/>
      <c r="D34" s="4"/>
      <c r="E34" s="4"/>
      <c r="F34" s="4"/>
      <c r="G34" s="1"/>
      <c r="H34" s="18"/>
      <c r="I34" s="4"/>
      <c r="J34" s="4"/>
      <c r="K34" s="4"/>
      <c r="L34" s="4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31" x14ac:dyDescent="0.35">
      <c r="A35" s="4"/>
      <c r="B35" s="4"/>
      <c r="C35" s="4"/>
      <c r="D35" s="4"/>
      <c r="E35" s="4"/>
      <c r="F35" s="4"/>
      <c r="G35" s="1"/>
      <c r="H35" s="4"/>
      <c r="I35" s="4"/>
      <c r="J35" s="4"/>
      <c r="K35" s="4"/>
      <c r="L35" s="4"/>
      <c r="M35" s="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31" x14ac:dyDescent="0.35">
      <c r="A36" s="4" t="s">
        <v>43</v>
      </c>
      <c r="B36" s="4"/>
      <c r="C36" s="4"/>
      <c r="D36" s="4"/>
      <c r="E36" s="4"/>
      <c r="F36" s="4"/>
      <c r="G36" s="1"/>
      <c r="H36" s="4" t="s">
        <v>43</v>
      </c>
      <c r="I36" s="4"/>
      <c r="J36" s="4"/>
      <c r="K36" s="4"/>
      <c r="L36" s="4"/>
      <c r="M36" s="4"/>
      <c r="N36" s="1"/>
      <c r="O36" s="4" t="s">
        <v>43</v>
      </c>
      <c r="P36" s="4"/>
      <c r="Q36" s="4"/>
      <c r="R36" s="4"/>
      <c r="S36" s="4"/>
      <c r="T36" s="4"/>
      <c r="U36" s="1"/>
      <c r="V36" s="4" t="s">
        <v>43</v>
      </c>
      <c r="W36" s="4"/>
      <c r="X36" s="4"/>
      <c r="Y36" s="4"/>
      <c r="Z36" s="4"/>
      <c r="AA36" s="4"/>
      <c r="AB36" s="1"/>
    </row>
    <row r="37" spans="1:31" x14ac:dyDescent="0.35">
      <c r="A37" s="4" t="s">
        <v>35</v>
      </c>
      <c r="B37" s="4" t="s">
        <v>1</v>
      </c>
      <c r="C37" s="4" t="s">
        <v>23</v>
      </c>
      <c r="D37" s="4" t="s">
        <v>24</v>
      </c>
      <c r="E37" s="4" t="s">
        <v>25</v>
      </c>
      <c r="F37" s="4" t="s">
        <v>26</v>
      </c>
      <c r="G37" s="1"/>
      <c r="H37" s="4" t="s">
        <v>35</v>
      </c>
      <c r="I37" s="4" t="s">
        <v>1</v>
      </c>
      <c r="J37" s="4" t="s">
        <v>23</v>
      </c>
      <c r="K37" s="4" t="s">
        <v>24</v>
      </c>
      <c r="L37" s="4" t="s">
        <v>25</v>
      </c>
      <c r="M37" s="4" t="s">
        <v>26</v>
      </c>
      <c r="N37" s="1"/>
      <c r="O37" s="4" t="s">
        <v>35</v>
      </c>
      <c r="P37" s="4" t="s">
        <v>1</v>
      </c>
      <c r="Q37" s="4" t="s">
        <v>23</v>
      </c>
      <c r="R37" s="4" t="s">
        <v>24</v>
      </c>
      <c r="S37" s="4" t="s">
        <v>25</v>
      </c>
      <c r="T37" s="4" t="s">
        <v>26</v>
      </c>
      <c r="U37" s="1"/>
      <c r="V37" s="4" t="s">
        <v>35</v>
      </c>
      <c r="W37" s="4" t="s">
        <v>1</v>
      </c>
      <c r="X37" s="4" t="s">
        <v>23</v>
      </c>
      <c r="Y37" s="4" t="s">
        <v>24</v>
      </c>
      <c r="Z37" s="4" t="s">
        <v>25</v>
      </c>
      <c r="AA37" s="4" t="s">
        <v>26</v>
      </c>
      <c r="AB37" s="1"/>
    </row>
    <row r="38" spans="1:31" x14ac:dyDescent="0.35">
      <c r="A38" s="4"/>
      <c r="B38" s="8" t="s">
        <v>2</v>
      </c>
      <c r="C38" s="9">
        <v>1726.59</v>
      </c>
      <c r="D38" s="7">
        <v>1789.57</v>
      </c>
      <c r="E38" s="7">
        <v>1854.98</v>
      </c>
      <c r="F38" s="7">
        <v>1921.78</v>
      </c>
      <c r="G38" s="1"/>
      <c r="H38" s="4"/>
      <c r="I38" s="8" t="s">
        <v>2</v>
      </c>
      <c r="J38" s="9">
        <f>ROUND((C38*1.013),2)</f>
        <v>1749.04</v>
      </c>
      <c r="K38" s="9">
        <f t="shared" ref="K38:M38" si="41">ROUND((D38*1.013),2)</f>
        <v>1812.83</v>
      </c>
      <c r="L38" s="9">
        <f t="shared" si="41"/>
        <v>1879.09</v>
      </c>
      <c r="M38" s="9">
        <f t="shared" si="41"/>
        <v>1946.76</v>
      </c>
      <c r="N38" s="1"/>
      <c r="O38" s="4"/>
      <c r="P38" s="8" t="s">
        <v>2</v>
      </c>
      <c r="Q38" s="9">
        <f>ROUND((J38*1.015),2)</f>
        <v>1775.28</v>
      </c>
      <c r="R38" s="9">
        <f t="shared" ref="R38:T38" si="42">ROUND((K38*1.015),2)</f>
        <v>1840.02</v>
      </c>
      <c r="S38" s="9">
        <f t="shared" si="42"/>
        <v>1907.28</v>
      </c>
      <c r="T38" s="9">
        <f t="shared" si="42"/>
        <v>1975.96</v>
      </c>
      <c r="U38" s="1"/>
      <c r="V38" s="4"/>
      <c r="W38" s="8" t="s">
        <v>2</v>
      </c>
      <c r="X38" s="9">
        <f>Q38</f>
        <v>1775.28</v>
      </c>
      <c r="Y38" s="9">
        <f t="shared" ref="Y38:AA38" si="43">R38</f>
        <v>1840.02</v>
      </c>
      <c r="Z38" s="9">
        <f t="shared" si="43"/>
        <v>1907.28</v>
      </c>
      <c r="AA38" s="9">
        <f t="shared" si="43"/>
        <v>1975.96</v>
      </c>
      <c r="AB38" s="1"/>
    </row>
    <row r="39" spans="1:31" x14ac:dyDescent="0.35">
      <c r="A39" s="10" t="s">
        <v>36</v>
      </c>
      <c r="B39" s="19" t="s">
        <v>27</v>
      </c>
      <c r="C39" s="20">
        <v>1738.0181</v>
      </c>
      <c r="D39" s="20">
        <v>1800.7795000000001</v>
      </c>
      <c r="E39" s="20">
        <v>1865.1266000000001</v>
      </c>
      <c r="F39" s="21">
        <v>1931.9380999999998</v>
      </c>
      <c r="G39" s="1"/>
      <c r="H39" s="10" t="s">
        <v>36</v>
      </c>
      <c r="I39" s="19" t="s">
        <v>27</v>
      </c>
      <c r="J39" s="20">
        <f t="shared" ref="J39:J64" si="44">ROUND((C39*1.013),2)</f>
        <v>1760.61</v>
      </c>
      <c r="K39" s="20">
        <f t="shared" ref="K39:K64" si="45">ROUND((D39*1.013),2)</f>
        <v>1824.19</v>
      </c>
      <c r="L39" s="20">
        <f t="shared" ref="L39:L64" si="46">ROUND((E39*1.013),2)</f>
        <v>1889.37</v>
      </c>
      <c r="M39" s="21">
        <f t="shared" ref="M39:M64" si="47">ROUND((F39*1.013),2)</f>
        <v>1957.05</v>
      </c>
      <c r="N39" s="1"/>
      <c r="O39" s="10" t="s">
        <v>36</v>
      </c>
      <c r="P39" s="19" t="s">
        <v>27</v>
      </c>
      <c r="Q39" s="20">
        <f t="shared" ref="Q39:Q64" si="48">ROUND((J39*1.015),2)</f>
        <v>1787.02</v>
      </c>
      <c r="R39" s="20">
        <f t="shared" ref="R39:R64" si="49">ROUND((K39*1.015),2)</f>
        <v>1851.55</v>
      </c>
      <c r="S39" s="20">
        <f t="shared" ref="S39:S64" si="50">ROUND((L39*1.015),2)</f>
        <v>1917.71</v>
      </c>
      <c r="T39" s="21">
        <f t="shared" ref="T39:T64" si="51">ROUND((M39*1.015),2)</f>
        <v>1986.41</v>
      </c>
      <c r="U39" s="1"/>
      <c r="V39" s="10" t="s">
        <v>36</v>
      </c>
      <c r="W39" s="19" t="s">
        <v>27</v>
      </c>
      <c r="X39" s="20">
        <f>ROUND((Q39*1.011),2)</f>
        <v>1806.68</v>
      </c>
      <c r="Y39" s="20">
        <f>ROUND((R39*1.012),2)</f>
        <v>1873.77</v>
      </c>
      <c r="Z39" s="20">
        <f>ROUND((S39*1.011),2)</f>
        <v>1938.8</v>
      </c>
      <c r="AA39" s="21">
        <f>ROUND((T39*1.011),2)</f>
        <v>2008.26</v>
      </c>
      <c r="AB39" s="1"/>
    </row>
    <row r="40" spans="1:31" x14ac:dyDescent="0.35">
      <c r="A40" s="11"/>
      <c r="B40" s="8" t="s">
        <v>3</v>
      </c>
      <c r="C40" s="9">
        <v>1786.93</v>
      </c>
      <c r="D40" s="9">
        <v>1854.59</v>
      </c>
      <c r="E40" s="9">
        <v>1923.49</v>
      </c>
      <c r="F40" s="12">
        <v>1993.25</v>
      </c>
      <c r="G40" s="1"/>
      <c r="H40" s="11"/>
      <c r="I40" s="8" t="s">
        <v>3</v>
      </c>
      <c r="J40" s="9">
        <f t="shared" si="44"/>
        <v>1810.16</v>
      </c>
      <c r="K40" s="9">
        <f t="shared" si="45"/>
        <v>1878.7</v>
      </c>
      <c r="L40" s="9">
        <f t="shared" si="46"/>
        <v>1948.5</v>
      </c>
      <c r="M40" s="12">
        <f t="shared" si="47"/>
        <v>2019.16</v>
      </c>
      <c r="N40" s="1"/>
      <c r="O40" s="11"/>
      <c r="P40" s="8" t="s">
        <v>3</v>
      </c>
      <c r="Q40" s="9">
        <f t="shared" si="48"/>
        <v>1837.31</v>
      </c>
      <c r="R40" s="9">
        <f t="shared" si="49"/>
        <v>1906.88</v>
      </c>
      <c r="S40" s="9">
        <f t="shared" si="50"/>
        <v>1977.73</v>
      </c>
      <c r="T40" s="12">
        <f t="shared" si="51"/>
        <v>2049.4499999999998</v>
      </c>
      <c r="U40" s="1"/>
      <c r="V40" s="11"/>
      <c r="W40" s="8" t="s">
        <v>3</v>
      </c>
      <c r="X40" s="9">
        <f>Q40</f>
        <v>1837.31</v>
      </c>
      <c r="Y40" s="9">
        <f t="shared" ref="Y40:AA40" si="52">R40</f>
        <v>1906.88</v>
      </c>
      <c r="Z40" s="9">
        <f t="shared" si="52"/>
        <v>1977.73</v>
      </c>
      <c r="AA40" s="12">
        <f t="shared" si="52"/>
        <v>2049.4499999999998</v>
      </c>
      <c r="AB40" s="1"/>
    </row>
    <row r="41" spans="1:31" x14ac:dyDescent="0.35">
      <c r="A41" s="11"/>
      <c r="B41" s="8" t="s">
        <v>4</v>
      </c>
      <c r="C41" s="9">
        <v>1799.55</v>
      </c>
      <c r="D41" s="9">
        <v>1868.5</v>
      </c>
      <c r="E41" s="9">
        <v>1938.84</v>
      </c>
      <c r="F41" s="12">
        <v>2009.15</v>
      </c>
      <c r="G41" s="1"/>
      <c r="H41" s="11"/>
      <c r="I41" s="8" t="s">
        <v>4</v>
      </c>
      <c r="J41" s="9">
        <f t="shared" si="44"/>
        <v>1822.94</v>
      </c>
      <c r="K41" s="9">
        <f t="shared" si="45"/>
        <v>1892.79</v>
      </c>
      <c r="L41" s="9">
        <f t="shared" si="46"/>
        <v>1964.04</v>
      </c>
      <c r="M41" s="12">
        <f t="shared" si="47"/>
        <v>2035.27</v>
      </c>
      <c r="N41" s="1"/>
      <c r="O41" s="11"/>
      <c r="P41" s="8" t="s">
        <v>4</v>
      </c>
      <c r="Q41" s="9">
        <f t="shared" si="48"/>
        <v>1850.28</v>
      </c>
      <c r="R41" s="9">
        <f t="shared" si="49"/>
        <v>1921.18</v>
      </c>
      <c r="S41" s="9">
        <f t="shared" si="50"/>
        <v>1993.5</v>
      </c>
      <c r="T41" s="12">
        <f t="shared" si="51"/>
        <v>2065.8000000000002</v>
      </c>
      <c r="U41" s="1"/>
      <c r="V41" s="11"/>
      <c r="W41" s="8" t="s">
        <v>4</v>
      </c>
      <c r="X41" s="9">
        <f t="shared" ref="X41:X42" si="53">Q41</f>
        <v>1850.28</v>
      </c>
      <c r="Y41" s="9">
        <f t="shared" ref="Y41:Y42" si="54">R41</f>
        <v>1921.18</v>
      </c>
      <c r="Z41" s="9">
        <f t="shared" ref="Z41:Z42" si="55">S41</f>
        <v>1993.5</v>
      </c>
      <c r="AA41" s="12">
        <f t="shared" ref="AA41:AA42" si="56">T41</f>
        <v>2065.8000000000002</v>
      </c>
      <c r="AB41" s="1"/>
    </row>
    <row r="42" spans="1:31" x14ac:dyDescent="0.35">
      <c r="A42" s="13"/>
      <c r="B42" s="15" t="s">
        <v>5</v>
      </c>
      <c r="C42" s="2">
        <v>1817.14</v>
      </c>
      <c r="D42" s="2">
        <v>1887.68</v>
      </c>
      <c r="E42" s="2">
        <v>1958.98</v>
      </c>
      <c r="F42" s="3">
        <v>2030.14</v>
      </c>
      <c r="G42" s="1"/>
      <c r="H42" s="13"/>
      <c r="I42" s="15" t="s">
        <v>5</v>
      </c>
      <c r="J42" s="2">
        <f t="shared" si="44"/>
        <v>1840.76</v>
      </c>
      <c r="K42" s="2">
        <f t="shared" si="45"/>
        <v>1912.22</v>
      </c>
      <c r="L42" s="2">
        <f t="shared" si="46"/>
        <v>1984.45</v>
      </c>
      <c r="M42" s="3">
        <f t="shared" si="47"/>
        <v>2056.5300000000002</v>
      </c>
      <c r="N42" s="1"/>
      <c r="O42" s="13"/>
      <c r="P42" s="15" t="s">
        <v>5</v>
      </c>
      <c r="Q42" s="2">
        <f t="shared" si="48"/>
        <v>1868.37</v>
      </c>
      <c r="R42" s="2">
        <f t="shared" si="49"/>
        <v>1940.9</v>
      </c>
      <c r="S42" s="2">
        <f t="shared" si="50"/>
        <v>2014.22</v>
      </c>
      <c r="T42" s="3">
        <f t="shared" si="51"/>
        <v>2087.38</v>
      </c>
      <c r="U42" s="1"/>
      <c r="V42" s="13"/>
      <c r="W42" s="15" t="s">
        <v>5</v>
      </c>
      <c r="X42" s="2">
        <f t="shared" si="53"/>
        <v>1868.37</v>
      </c>
      <c r="Y42" s="2">
        <f t="shared" si="54"/>
        <v>1940.9</v>
      </c>
      <c r="Z42" s="2">
        <f t="shared" si="55"/>
        <v>2014.22</v>
      </c>
      <c r="AA42" s="3">
        <f t="shared" si="56"/>
        <v>2087.38</v>
      </c>
      <c r="AB42" s="1"/>
    </row>
    <row r="43" spans="1:31" x14ac:dyDescent="0.35">
      <c r="A43" s="14" t="s">
        <v>37</v>
      </c>
      <c r="B43" s="19" t="s">
        <v>34</v>
      </c>
      <c r="C43" s="20">
        <v>1833.8974000000001</v>
      </c>
      <c r="D43" s="20">
        <v>1904.1631</v>
      </c>
      <c r="E43" s="20">
        <v>1975.8529000000001</v>
      </c>
      <c r="F43" s="21">
        <v>2047.5023000000001</v>
      </c>
      <c r="G43" s="1"/>
      <c r="H43" s="14" t="s">
        <v>37</v>
      </c>
      <c r="I43" s="19" t="s">
        <v>34</v>
      </c>
      <c r="J43" s="20">
        <f t="shared" si="44"/>
        <v>1857.74</v>
      </c>
      <c r="K43" s="20">
        <f t="shared" si="45"/>
        <v>1928.92</v>
      </c>
      <c r="L43" s="20">
        <f t="shared" si="46"/>
        <v>2001.54</v>
      </c>
      <c r="M43" s="21">
        <f t="shared" si="47"/>
        <v>2074.12</v>
      </c>
      <c r="N43" s="1"/>
      <c r="O43" s="14" t="s">
        <v>37</v>
      </c>
      <c r="P43" s="19" t="s">
        <v>34</v>
      </c>
      <c r="Q43" s="20">
        <f t="shared" si="48"/>
        <v>1885.61</v>
      </c>
      <c r="R43" s="20">
        <f t="shared" si="49"/>
        <v>1957.85</v>
      </c>
      <c r="S43" s="20">
        <f t="shared" si="50"/>
        <v>2031.56</v>
      </c>
      <c r="T43" s="21">
        <f t="shared" si="51"/>
        <v>2105.23</v>
      </c>
      <c r="U43" s="1"/>
      <c r="V43" s="14" t="s">
        <v>37</v>
      </c>
      <c r="W43" s="19" t="s">
        <v>28</v>
      </c>
      <c r="X43" s="20">
        <f>ROUND((Q43*1.011),2)</f>
        <v>1906.35</v>
      </c>
      <c r="Y43" s="20">
        <f>ROUND((R43*1.012),2)</f>
        <v>1981.34</v>
      </c>
      <c r="Z43" s="20">
        <f>ROUND((S43*1.011),2)</f>
        <v>2053.91</v>
      </c>
      <c r="AA43" s="21">
        <f>ROUND((T43*1.011),2)</f>
        <v>2128.39</v>
      </c>
      <c r="AB43" s="1"/>
    </row>
    <row r="44" spans="1:31" x14ac:dyDescent="0.35">
      <c r="A44" s="11"/>
      <c r="B44" s="8" t="s">
        <v>6</v>
      </c>
      <c r="C44" s="9">
        <v>1841.56</v>
      </c>
      <c r="D44" s="9">
        <v>1913.71</v>
      </c>
      <c r="E44" s="9">
        <v>1986.31</v>
      </c>
      <c r="F44" s="12">
        <v>2059.77</v>
      </c>
      <c r="G44" s="1"/>
      <c r="H44" s="11"/>
      <c r="I44" s="8" t="s">
        <v>6</v>
      </c>
      <c r="J44" s="9">
        <f t="shared" si="44"/>
        <v>1865.5</v>
      </c>
      <c r="K44" s="9">
        <f t="shared" si="45"/>
        <v>1938.59</v>
      </c>
      <c r="L44" s="9">
        <f t="shared" si="46"/>
        <v>2012.13</v>
      </c>
      <c r="M44" s="12">
        <f t="shared" si="47"/>
        <v>2086.5500000000002</v>
      </c>
      <c r="N44" s="1"/>
      <c r="O44" s="11"/>
      <c r="P44" s="8" t="s">
        <v>6</v>
      </c>
      <c r="Q44" s="9">
        <f t="shared" si="48"/>
        <v>1893.48</v>
      </c>
      <c r="R44" s="9">
        <f t="shared" si="49"/>
        <v>1967.67</v>
      </c>
      <c r="S44" s="9">
        <f t="shared" si="50"/>
        <v>2042.31</v>
      </c>
      <c r="T44" s="12">
        <f t="shared" si="51"/>
        <v>2117.85</v>
      </c>
      <c r="U44" s="1"/>
      <c r="V44" s="11"/>
      <c r="W44" s="8" t="s">
        <v>7</v>
      </c>
      <c r="X44" s="9">
        <f t="shared" ref="X44:AA45" si="57">Q45</f>
        <v>1981.44</v>
      </c>
      <c r="Y44" s="9">
        <f t="shared" si="57"/>
        <v>2059.63</v>
      </c>
      <c r="Z44" s="9">
        <f t="shared" si="57"/>
        <v>2138.83</v>
      </c>
      <c r="AA44" s="12">
        <f t="shared" si="57"/>
        <v>2219.44</v>
      </c>
      <c r="AB44" s="1"/>
    </row>
    <row r="45" spans="1:31" x14ac:dyDescent="0.35">
      <c r="A45" s="11"/>
      <c r="B45" s="8" t="s">
        <v>7</v>
      </c>
      <c r="C45" s="9">
        <v>1927.11</v>
      </c>
      <c r="D45" s="9">
        <v>2003.15</v>
      </c>
      <c r="E45" s="9">
        <v>2080.1799999999998</v>
      </c>
      <c r="F45" s="12">
        <v>2158.58</v>
      </c>
      <c r="G45" s="1"/>
      <c r="H45" s="11"/>
      <c r="I45" s="8" t="s">
        <v>7</v>
      </c>
      <c r="J45" s="9">
        <f t="shared" si="44"/>
        <v>1952.16</v>
      </c>
      <c r="K45" s="9">
        <f t="shared" si="45"/>
        <v>2029.19</v>
      </c>
      <c r="L45" s="9">
        <f t="shared" si="46"/>
        <v>2107.2199999999998</v>
      </c>
      <c r="M45" s="12">
        <f t="shared" si="47"/>
        <v>2186.64</v>
      </c>
      <c r="N45" s="1"/>
      <c r="O45" s="11"/>
      <c r="P45" s="8" t="s">
        <v>7</v>
      </c>
      <c r="Q45" s="9">
        <f t="shared" si="48"/>
        <v>1981.44</v>
      </c>
      <c r="R45" s="9">
        <f t="shared" si="49"/>
        <v>2059.63</v>
      </c>
      <c r="S45" s="9">
        <f t="shared" si="50"/>
        <v>2138.83</v>
      </c>
      <c r="T45" s="12">
        <f t="shared" si="51"/>
        <v>2219.44</v>
      </c>
      <c r="U45" s="1"/>
      <c r="V45" s="11"/>
      <c r="W45" s="15" t="s">
        <v>8</v>
      </c>
      <c r="X45" s="16">
        <f t="shared" si="57"/>
        <v>1995.93</v>
      </c>
      <c r="Y45" s="16">
        <f t="shared" si="57"/>
        <v>2074.8000000000002</v>
      </c>
      <c r="Z45" s="16">
        <f t="shared" si="57"/>
        <v>2154.87</v>
      </c>
      <c r="AA45" s="17">
        <f t="shared" si="57"/>
        <v>2237</v>
      </c>
      <c r="AB45" s="1"/>
    </row>
    <row r="46" spans="1:31" x14ac:dyDescent="0.35">
      <c r="A46" s="13"/>
      <c r="B46" s="15" t="s">
        <v>8</v>
      </c>
      <c r="C46" s="16">
        <v>1941.19</v>
      </c>
      <c r="D46" s="16">
        <v>2017.91</v>
      </c>
      <c r="E46" s="16">
        <v>2095.77</v>
      </c>
      <c r="F46" s="17">
        <v>2175.66</v>
      </c>
      <c r="G46" s="1"/>
      <c r="H46" s="13"/>
      <c r="I46" s="15" t="s">
        <v>8</v>
      </c>
      <c r="J46" s="16">
        <f t="shared" si="44"/>
        <v>1966.43</v>
      </c>
      <c r="K46" s="16">
        <f t="shared" si="45"/>
        <v>2044.14</v>
      </c>
      <c r="L46" s="16">
        <f t="shared" si="46"/>
        <v>2123.02</v>
      </c>
      <c r="M46" s="17">
        <f t="shared" si="47"/>
        <v>2203.94</v>
      </c>
      <c r="N46" s="1"/>
      <c r="O46" s="13"/>
      <c r="P46" s="15" t="s">
        <v>8</v>
      </c>
      <c r="Q46" s="16">
        <f t="shared" si="48"/>
        <v>1995.93</v>
      </c>
      <c r="R46" s="16">
        <f t="shared" si="49"/>
        <v>2074.8000000000002</v>
      </c>
      <c r="S46" s="16">
        <f t="shared" si="50"/>
        <v>2154.87</v>
      </c>
      <c r="T46" s="17">
        <f t="shared" si="51"/>
        <v>2237</v>
      </c>
      <c r="U46" s="1"/>
      <c r="V46" s="14" t="s">
        <v>38</v>
      </c>
      <c r="W46" s="19" t="s">
        <v>29</v>
      </c>
      <c r="X46" s="20">
        <f>ROUND((Q47*1.02),2)</f>
        <v>2059.67</v>
      </c>
      <c r="Y46" s="20">
        <f>ROUND((R47*1.011),2)</f>
        <v>2122.04</v>
      </c>
      <c r="Z46" s="20">
        <f>ROUND((S47*1.007),2)</f>
        <v>2194.92</v>
      </c>
      <c r="AA46" s="20">
        <f>ROUND((T47*1.005),2)</f>
        <v>2273.13</v>
      </c>
      <c r="AB46" s="1"/>
    </row>
    <row r="47" spans="1:31" x14ac:dyDescent="0.35">
      <c r="A47" s="14" t="s">
        <v>38</v>
      </c>
      <c r="B47" s="19" t="s">
        <v>33</v>
      </c>
      <c r="C47" s="20">
        <v>1963.9046000000001</v>
      </c>
      <c r="D47" s="20">
        <v>2041.3918000000001</v>
      </c>
      <c r="E47" s="20">
        <v>2119.8890000000001</v>
      </c>
      <c r="F47" s="21">
        <v>2199.7901000000002</v>
      </c>
      <c r="G47" s="1"/>
      <c r="H47" s="14" t="s">
        <v>38</v>
      </c>
      <c r="I47" s="19" t="s">
        <v>33</v>
      </c>
      <c r="J47" s="20">
        <f t="shared" si="44"/>
        <v>1989.44</v>
      </c>
      <c r="K47" s="20">
        <f t="shared" si="45"/>
        <v>2067.9299999999998</v>
      </c>
      <c r="L47" s="20">
        <f t="shared" si="46"/>
        <v>2147.4499999999998</v>
      </c>
      <c r="M47" s="21">
        <f t="shared" si="47"/>
        <v>2228.39</v>
      </c>
      <c r="N47" s="1"/>
      <c r="O47" s="14" t="s">
        <v>38</v>
      </c>
      <c r="P47" s="19" t="s">
        <v>33</v>
      </c>
      <c r="Q47" s="20">
        <f t="shared" si="48"/>
        <v>2019.28</v>
      </c>
      <c r="R47" s="20">
        <f t="shared" si="49"/>
        <v>2098.9499999999998</v>
      </c>
      <c r="S47" s="20">
        <f t="shared" si="50"/>
        <v>2179.66</v>
      </c>
      <c r="T47" s="21">
        <f t="shared" si="51"/>
        <v>2261.8200000000002</v>
      </c>
      <c r="U47" s="1"/>
      <c r="V47" s="11"/>
      <c r="W47" s="8" t="s">
        <v>10</v>
      </c>
      <c r="X47" s="9">
        <f t="shared" ref="X47:AA49" si="58">Q49</f>
        <v>2062.6799999999998</v>
      </c>
      <c r="Y47" s="9">
        <f t="shared" si="58"/>
        <v>2145.69</v>
      </c>
      <c r="Z47" s="9">
        <f t="shared" si="58"/>
        <v>2231.44</v>
      </c>
      <c r="AA47" s="12">
        <f t="shared" si="58"/>
        <v>2319.31</v>
      </c>
      <c r="AB47" s="1"/>
      <c r="AC47" s="1"/>
      <c r="AD47" s="1"/>
      <c r="AE47" s="1"/>
    </row>
    <row r="48" spans="1:31" x14ac:dyDescent="0.35">
      <c r="A48" s="11"/>
      <c r="B48" s="8" t="s">
        <v>9</v>
      </c>
      <c r="C48" s="9">
        <v>1967.23</v>
      </c>
      <c r="D48" s="9">
        <v>2045.7</v>
      </c>
      <c r="E48" s="9">
        <v>2125.7600000000002</v>
      </c>
      <c r="F48" s="12">
        <v>2207.84</v>
      </c>
      <c r="G48" s="1"/>
      <c r="H48" s="11"/>
      <c r="I48" s="8" t="s">
        <v>9</v>
      </c>
      <c r="J48" s="9">
        <f t="shared" si="44"/>
        <v>1992.8</v>
      </c>
      <c r="K48" s="9">
        <f t="shared" si="45"/>
        <v>2072.29</v>
      </c>
      <c r="L48" s="9">
        <f t="shared" si="46"/>
        <v>2153.39</v>
      </c>
      <c r="M48" s="12">
        <f t="shared" si="47"/>
        <v>2236.54</v>
      </c>
      <c r="N48" s="1"/>
      <c r="O48" s="11"/>
      <c r="P48" s="8" t="s">
        <v>9</v>
      </c>
      <c r="Q48" s="9">
        <f t="shared" si="48"/>
        <v>2022.69</v>
      </c>
      <c r="R48" s="9">
        <f t="shared" si="49"/>
        <v>2103.37</v>
      </c>
      <c r="S48" s="9">
        <f t="shared" si="50"/>
        <v>2185.69</v>
      </c>
      <c r="T48" s="12">
        <f t="shared" si="51"/>
        <v>2270.09</v>
      </c>
      <c r="U48" s="1"/>
      <c r="V48" s="11"/>
      <c r="W48" s="8" t="s">
        <v>11</v>
      </c>
      <c r="X48" s="9">
        <f t="shared" si="58"/>
        <v>2234.2199999999998</v>
      </c>
      <c r="Y48" s="9">
        <f t="shared" si="58"/>
        <v>2328.11</v>
      </c>
      <c r="Z48" s="9">
        <f t="shared" si="58"/>
        <v>2423.73</v>
      </c>
      <c r="AA48" s="12">
        <f t="shared" si="58"/>
        <v>2522.4699999999998</v>
      </c>
      <c r="AB48" s="1"/>
    </row>
    <row r="49" spans="1:28" x14ac:dyDescent="0.35">
      <c r="A49" s="11"/>
      <c r="B49" s="8" t="s">
        <v>10</v>
      </c>
      <c r="C49" s="9">
        <v>2006.12</v>
      </c>
      <c r="D49" s="9">
        <v>2086.85</v>
      </c>
      <c r="E49" s="9">
        <v>2170.25</v>
      </c>
      <c r="F49" s="12">
        <v>2255.71</v>
      </c>
      <c r="G49" s="1"/>
      <c r="H49" s="11"/>
      <c r="I49" s="8" t="s">
        <v>10</v>
      </c>
      <c r="J49" s="9">
        <f t="shared" si="44"/>
        <v>2032.2</v>
      </c>
      <c r="K49" s="9">
        <f t="shared" si="45"/>
        <v>2113.98</v>
      </c>
      <c r="L49" s="9">
        <f t="shared" si="46"/>
        <v>2198.46</v>
      </c>
      <c r="M49" s="12">
        <f t="shared" si="47"/>
        <v>2285.0300000000002</v>
      </c>
      <c r="N49" s="1"/>
      <c r="O49" s="11"/>
      <c r="P49" s="8" t="s">
        <v>10</v>
      </c>
      <c r="Q49" s="9">
        <f t="shared" si="48"/>
        <v>2062.6799999999998</v>
      </c>
      <c r="R49" s="9">
        <f t="shared" si="49"/>
        <v>2145.69</v>
      </c>
      <c r="S49" s="9">
        <f t="shared" si="50"/>
        <v>2231.44</v>
      </c>
      <c r="T49" s="12">
        <f t="shared" si="51"/>
        <v>2319.31</v>
      </c>
      <c r="U49" s="1"/>
      <c r="V49" s="13"/>
      <c r="W49" s="15" t="s">
        <v>12</v>
      </c>
      <c r="X49" s="16">
        <f t="shared" si="58"/>
        <v>2251.14</v>
      </c>
      <c r="Y49" s="16">
        <f t="shared" si="58"/>
        <v>2346.6799999999998</v>
      </c>
      <c r="Z49" s="16">
        <f t="shared" si="58"/>
        <v>2445.23</v>
      </c>
      <c r="AA49" s="17">
        <f t="shared" si="58"/>
        <v>2548.62</v>
      </c>
      <c r="AB49" s="1"/>
    </row>
    <row r="50" spans="1:28" x14ac:dyDescent="0.35">
      <c r="A50" s="11"/>
      <c r="B50" s="8" t="s">
        <v>11</v>
      </c>
      <c r="C50" s="9">
        <v>2172.9499999999998</v>
      </c>
      <c r="D50" s="9">
        <v>2264.2600000000002</v>
      </c>
      <c r="E50" s="9">
        <v>2357.27</v>
      </c>
      <c r="F50" s="12">
        <v>2453.3000000000002</v>
      </c>
      <c r="G50" s="1"/>
      <c r="H50" s="11"/>
      <c r="I50" s="8" t="s">
        <v>11</v>
      </c>
      <c r="J50" s="9">
        <f t="shared" si="44"/>
        <v>2201.1999999999998</v>
      </c>
      <c r="K50" s="9">
        <f t="shared" si="45"/>
        <v>2293.6999999999998</v>
      </c>
      <c r="L50" s="9">
        <f t="shared" si="46"/>
        <v>2387.91</v>
      </c>
      <c r="M50" s="12">
        <f t="shared" si="47"/>
        <v>2485.19</v>
      </c>
      <c r="N50" s="1"/>
      <c r="O50" s="11"/>
      <c r="P50" s="8" t="s">
        <v>11</v>
      </c>
      <c r="Q50" s="9">
        <f t="shared" si="48"/>
        <v>2234.2199999999998</v>
      </c>
      <c r="R50" s="9">
        <f t="shared" si="49"/>
        <v>2328.11</v>
      </c>
      <c r="S50" s="9">
        <f t="shared" si="50"/>
        <v>2423.73</v>
      </c>
      <c r="T50" s="12">
        <f t="shared" si="51"/>
        <v>2522.4699999999998</v>
      </c>
      <c r="U50" s="1"/>
      <c r="V50" s="14" t="s">
        <v>39</v>
      </c>
      <c r="W50" s="19" t="s">
        <v>30</v>
      </c>
      <c r="X50" s="20">
        <f>ROUND((Q52*1.02),2)</f>
        <v>2322.41</v>
      </c>
      <c r="Y50" s="20">
        <f>ROUND((R52*1.011),2)</f>
        <v>2398.64</v>
      </c>
      <c r="Z50" s="20">
        <f>ROUND((S52*1.007),2)</f>
        <v>2487.2800000000002</v>
      </c>
      <c r="AA50" s="21">
        <f>ROUND((T52*1.005),2)</f>
        <v>2583.48</v>
      </c>
      <c r="AB50" s="1"/>
    </row>
    <row r="51" spans="1:28" x14ac:dyDescent="0.35">
      <c r="A51" s="13"/>
      <c r="B51" s="15" t="s">
        <v>12</v>
      </c>
      <c r="C51" s="16">
        <v>2189.41</v>
      </c>
      <c r="D51" s="16">
        <v>2282.33</v>
      </c>
      <c r="E51" s="16">
        <v>2378.17</v>
      </c>
      <c r="F51" s="17">
        <v>2478.7399999999998</v>
      </c>
      <c r="G51" s="1"/>
      <c r="H51" s="13"/>
      <c r="I51" s="15" t="s">
        <v>12</v>
      </c>
      <c r="J51" s="16">
        <f t="shared" si="44"/>
        <v>2217.87</v>
      </c>
      <c r="K51" s="16">
        <f t="shared" si="45"/>
        <v>2312</v>
      </c>
      <c r="L51" s="16">
        <f t="shared" si="46"/>
        <v>2409.09</v>
      </c>
      <c r="M51" s="17">
        <f t="shared" si="47"/>
        <v>2510.96</v>
      </c>
      <c r="N51" s="1"/>
      <c r="O51" s="13"/>
      <c r="P51" s="15" t="s">
        <v>12</v>
      </c>
      <c r="Q51" s="16">
        <f t="shared" si="48"/>
        <v>2251.14</v>
      </c>
      <c r="R51" s="16">
        <f t="shared" si="49"/>
        <v>2346.6799999999998</v>
      </c>
      <c r="S51" s="16">
        <f t="shared" si="50"/>
        <v>2445.23</v>
      </c>
      <c r="T51" s="17">
        <f t="shared" si="51"/>
        <v>2548.62</v>
      </c>
      <c r="U51" s="1"/>
      <c r="V51" s="11"/>
      <c r="W51" s="8" t="s">
        <v>13</v>
      </c>
      <c r="X51" s="9">
        <f t="shared" ref="X51:AA52" si="59">Q53</f>
        <v>2371.7199999999998</v>
      </c>
      <c r="Y51" s="9">
        <f t="shared" si="59"/>
        <v>2475.87</v>
      </c>
      <c r="Z51" s="9">
        <f t="shared" si="59"/>
        <v>2585.16</v>
      </c>
      <c r="AA51" s="12">
        <f t="shared" si="59"/>
        <v>2690.75</v>
      </c>
      <c r="AB51" s="1"/>
    </row>
    <row r="52" spans="1:28" x14ac:dyDescent="0.35">
      <c r="A52" s="14" t="s">
        <v>39</v>
      </c>
      <c r="B52" s="19" t="s">
        <v>30</v>
      </c>
      <c r="C52" s="20">
        <v>2214.4351000000001</v>
      </c>
      <c r="D52" s="20">
        <v>2307.4863999999998</v>
      </c>
      <c r="E52" s="20">
        <v>2402.2647999999999</v>
      </c>
      <c r="F52" s="21">
        <v>2500.1338000000001</v>
      </c>
      <c r="G52" s="1"/>
      <c r="H52" s="14" t="s">
        <v>39</v>
      </c>
      <c r="I52" s="19" t="s">
        <v>30</v>
      </c>
      <c r="J52" s="20">
        <f t="shared" si="44"/>
        <v>2243.2199999999998</v>
      </c>
      <c r="K52" s="20">
        <f t="shared" si="45"/>
        <v>2337.48</v>
      </c>
      <c r="L52" s="20">
        <f t="shared" si="46"/>
        <v>2433.4899999999998</v>
      </c>
      <c r="M52" s="21">
        <f t="shared" si="47"/>
        <v>2532.64</v>
      </c>
      <c r="N52" s="1"/>
      <c r="O52" s="14" t="s">
        <v>39</v>
      </c>
      <c r="P52" s="19" t="s">
        <v>30</v>
      </c>
      <c r="Q52" s="20">
        <f t="shared" si="48"/>
        <v>2276.87</v>
      </c>
      <c r="R52" s="20">
        <f t="shared" si="49"/>
        <v>2372.54</v>
      </c>
      <c r="S52" s="20">
        <f t="shared" si="50"/>
        <v>2469.9899999999998</v>
      </c>
      <c r="T52" s="21">
        <f t="shared" si="51"/>
        <v>2570.63</v>
      </c>
      <c r="U52" s="1"/>
      <c r="V52" s="13"/>
      <c r="W52" s="15" t="s">
        <v>14</v>
      </c>
      <c r="X52" s="16">
        <f t="shared" si="59"/>
        <v>2405.92</v>
      </c>
      <c r="Y52" s="16">
        <f t="shared" si="59"/>
        <v>2516.84</v>
      </c>
      <c r="Z52" s="16">
        <f t="shared" si="59"/>
        <v>2623.93</v>
      </c>
      <c r="AA52" s="17">
        <f t="shared" si="59"/>
        <v>2736.16</v>
      </c>
      <c r="AB52" s="1"/>
    </row>
    <row r="53" spans="1:28" x14ac:dyDescent="0.35">
      <c r="A53" s="11"/>
      <c r="B53" s="8" t="s">
        <v>13</v>
      </c>
      <c r="C53" s="9">
        <v>2306.6799999999998</v>
      </c>
      <c r="D53" s="9">
        <v>2407.98</v>
      </c>
      <c r="E53" s="9">
        <v>2514.27</v>
      </c>
      <c r="F53" s="12">
        <v>2616.9699999999998</v>
      </c>
      <c r="G53" s="1"/>
      <c r="H53" s="11"/>
      <c r="I53" s="8" t="s">
        <v>13</v>
      </c>
      <c r="J53" s="9">
        <f t="shared" si="44"/>
        <v>2336.67</v>
      </c>
      <c r="K53" s="9">
        <f t="shared" si="45"/>
        <v>2439.2800000000002</v>
      </c>
      <c r="L53" s="9">
        <f t="shared" si="46"/>
        <v>2546.96</v>
      </c>
      <c r="M53" s="12">
        <f t="shared" si="47"/>
        <v>2650.99</v>
      </c>
      <c r="N53" s="1"/>
      <c r="O53" s="11"/>
      <c r="P53" s="8" t="s">
        <v>13</v>
      </c>
      <c r="Q53" s="9">
        <f t="shared" si="48"/>
        <v>2371.7199999999998</v>
      </c>
      <c r="R53" s="9">
        <f t="shared" si="49"/>
        <v>2475.87</v>
      </c>
      <c r="S53" s="9">
        <f t="shared" si="50"/>
        <v>2585.16</v>
      </c>
      <c r="T53" s="12">
        <f t="shared" si="51"/>
        <v>2690.75</v>
      </c>
      <c r="U53" s="1"/>
      <c r="V53" s="14" t="s">
        <v>40</v>
      </c>
      <c r="W53" s="19" t="s">
        <v>31</v>
      </c>
      <c r="X53" s="22">
        <f>ROUND((Q55*1.02),2)</f>
        <v>2500.88</v>
      </c>
      <c r="Y53" s="20">
        <f>ROUND((R55*1.011),2)</f>
        <v>2593.1</v>
      </c>
      <c r="Z53" s="20">
        <f>ROUND((S55*1.007),2)</f>
        <v>2692.74</v>
      </c>
      <c r="AA53" s="21">
        <f>ROUND((T55*1.005),2)</f>
        <v>2802.33</v>
      </c>
      <c r="AB53" s="1"/>
    </row>
    <row r="54" spans="1:28" x14ac:dyDescent="0.35">
      <c r="A54" s="13"/>
      <c r="B54" s="15" t="s">
        <v>14</v>
      </c>
      <c r="C54" s="16">
        <v>2339.94</v>
      </c>
      <c r="D54" s="16">
        <v>2447.83</v>
      </c>
      <c r="E54" s="16">
        <v>2551.9699999999998</v>
      </c>
      <c r="F54" s="17">
        <v>2661.13</v>
      </c>
      <c r="G54" s="1"/>
      <c r="H54" s="13"/>
      <c r="I54" s="15" t="s">
        <v>14</v>
      </c>
      <c r="J54" s="16">
        <f t="shared" si="44"/>
        <v>2370.36</v>
      </c>
      <c r="K54" s="16">
        <f t="shared" si="45"/>
        <v>2479.65</v>
      </c>
      <c r="L54" s="16">
        <f t="shared" si="46"/>
        <v>2585.15</v>
      </c>
      <c r="M54" s="17">
        <f t="shared" si="47"/>
        <v>2695.72</v>
      </c>
      <c r="N54" s="1"/>
      <c r="O54" s="13"/>
      <c r="P54" s="15" t="s">
        <v>14</v>
      </c>
      <c r="Q54" s="16">
        <f t="shared" si="48"/>
        <v>2405.92</v>
      </c>
      <c r="R54" s="16">
        <f t="shared" si="49"/>
        <v>2516.84</v>
      </c>
      <c r="S54" s="16">
        <f t="shared" si="50"/>
        <v>2623.93</v>
      </c>
      <c r="T54" s="17">
        <f t="shared" si="51"/>
        <v>2736.16</v>
      </c>
      <c r="U54" s="1"/>
      <c r="V54" s="11"/>
      <c r="W54" s="8" t="s">
        <v>15</v>
      </c>
      <c r="X54" s="9">
        <f t="shared" ref="X54:AA56" si="60">Q56</f>
        <v>2533.2600000000002</v>
      </c>
      <c r="Y54" s="9">
        <f t="shared" si="60"/>
        <v>2646.65</v>
      </c>
      <c r="Z54" s="9">
        <f t="shared" si="60"/>
        <v>2765.24</v>
      </c>
      <c r="AA54" s="12">
        <f t="shared" si="60"/>
        <v>2884.02</v>
      </c>
      <c r="AB54" s="1"/>
    </row>
    <row r="55" spans="1:28" x14ac:dyDescent="0.35">
      <c r="A55" s="14" t="s">
        <v>40</v>
      </c>
      <c r="B55" s="19" t="s">
        <v>31</v>
      </c>
      <c r="C55" s="22">
        <v>2384.61</v>
      </c>
      <c r="D55" s="20">
        <v>2494.5586000000003</v>
      </c>
      <c r="E55" s="20">
        <v>2600.6894000000002</v>
      </c>
      <c r="F55" s="21">
        <v>2711.9207000000001</v>
      </c>
      <c r="G55" s="1"/>
      <c r="H55" s="14" t="s">
        <v>40</v>
      </c>
      <c r="I55" s="19" t="s">
        <v>31</v>
      </c>
      <c r="J55" s="22">
        <f t="shared" si="44"/>
        <v>2415.61</v>
      </c>
      <c r="K55" s="20">
        <f t="shared" si="45"/>
        <v>2526.9899999999998</v>
      </c>
      <c r="L55" s="20">
        <f t="shared" si="46"/>
        <v>2634.5</v>
      </c>
      <c r="M55" s="21">
        <f t="shared" si="47"/>
        <v>2747.18</v>
      </c>
      <c r="N55" s="1"/>
      <c r="O55" s="14" t="s">
        <v>40</v>
      </c>
      <c r="P55" s="19" t="s">
        <v>31</v>
      </c>
      <c r="Q55" s="22">
        <f t="shared" si="48"/>
        <v>2451.84</v>
      </c>
      <c r="R55" s="20">
        <f t="shared" si="49"/>
        <v>2564.89</v>
      </c>
      <c r="S55" s="20">
        <f t="shared" si="50"/>
        <v>2674.02</v>
      </c>
      <c r="T55" s="21">
        <f t="shared" si="51"/>
        <v>2788.39</v>
      </c>
      <c r="U55" s="1"/>
      <c r="V55" s="11"/>
      <c r="W55" s="8" t="s">
        <v>16</v>
      </c>
      <c r="X55" s="9">
        <f t="shared" si="60"/>
        <v>2669.24</v>
      </c>
      <c r="Y55" s="9">
        <f t="shared" si="60"/>
        <v>2793.98</v>
      </c>
      <c r="Z55" s="9">
        <f t="shared" si="60"/>
        <v>2921.14</v>
      </c>
      <c r="AA55" s="12">
        <f t="shared" si="60"/>
        <v>3048.08</v>
      </c>
      <c r="AB55" s="1"/>
    </row>
    <row r="56" spans="1:28" x14ac:dyDescent="0.35">
      <c r="A56" s="11"/>
      <c r="B56" s="8" t="s">
        <v>15</v>
      </c>
      <c r="C56" s="9">
        <v>2463.79</v>
      </c>
      <c r="D56" s="9">
        <v>2574.08</v>
      </c>
      <c r="E56" s="9">
        <v>2689.41</v>
      </c>
      <c r="F56" s="12">
        <v>2804.94</v>
      </c>
      <c r="G56" s="1"/>
      <c r="H56" s="11"/>
      <c r="I56" s="8" t="s">
        <v>15</v>
      </c>
      <c r="J56" s="9">
        <f t="shared" si="44"/>
        <v>2495.8200000000002</v>
      </c>
      <c r="K56" s="9">
        <f t="shared" si="45"/>
        <v>2607.54</v>
      </c>
      <c r="L56" s="9">
        <f t="shared" si="46"/>
        <v>2724.37</v>
      </c>
      <c r="M56" s="12">
        <f t="shared" si="47"/>
        <v>2841.4</v>
      </c>
      <c r="N56" s="1"/>
      <c r="O56" s="11"/>
      <c r="P56" s="8" t="s">
        <v>15</v>
      </c>
      <c r="Q56" s="9">
        <f t="shared" si="48"/>
        <v>2533.2600000000002</v>
      </c>
      <c r="R56" s="9">
        <f t="shared" si="49"/>
        <v>2646.65</v>
      </c>
      <c r="S56" s="9">
        <f t="shared" si="50"/>
        <v>2765.24</v>
      </c>
      <c r="T56" s="12">
        <f t="shared" si="51"/>
        <v>2884.02</v>
      </c>
      <c r="U56" s="1"/>
      <c r="V56" s="13"/>
      <c r="W56" s="15" t="s">
        <v>17</v>
      </c>
      <c r="X56" s="16">
        <f t="shared" si="60"/>
        <v>2708.93</v>
      </c>
      <c r="Y56" s="16">
        <f t="shared" si="60"/>
        <v>2836.3</v>
      </c>
      <c r="Z56" s="16">
        <f t="shared" si="60"/>
        <v>2964.68</v>
      </c>
      <c r="AA56" s="17">
        <f t="shared" si="60"/>
        <v>3093.52</v>
      </c>
      <c r="AB56" s="1"/>
    </row>
    <row r="57" spans="1:28" x14ac:dyDescent="0.35">
      <c r="A57" s="11"/>
      <c r="B57" s="8" t="s">
        <v>16</v>
      </c>
      <c r="C57" s="9">
        <v>2596.04</v>
      </c>
      <c r="D57" s="9">
        <v>2717.36</v>
      </c>
      <c r="E57" s="9">
        <v>2841.04</v>
      </c>
      <c r="F57" s="12">
        <v>2964.49</v>
      </c>
      <c r="G57" s="1"/>
      <c r="H57" s="11"/>
      <c r="I57" s="8" t="s">
        <v>16</v>
      </c>
      <c r="J57" s="9">
        <f t="shared" si="44"/>
        <v>2629.79</v>
      </c>
      <c r="K57" s="9">
        <f t="shared" si="45"/>
        <v>2752.69</v>
      </c>
      <c r="L57" s="9">
        <f t="shared" si="46"/>
        <v>2877.97</v>
      </c>
      <c r="M57" s="12">
        <f t="shared" si="47"/>
        <v>3003.03</v>
      </c>
      <c r="N57" s="1"/>
      <c r="O57" s="11"/>
      <c r="P57" s="8" t="s">
        <v>16</v>
      </c>
      <c r="Q57" s="9">
        <f t="shared" si="48"/>
        <v>2669.24</v>
      </c>
      <c r="R57" s="9">
        <f t="shared" si="49"/>
        <v>2793.98</v>
      </c>
      <c r="S57" s="9">
        <f t="shared" si="50"/>
        <v>2921.14</v>
      </c>
      <c r="T57" s="12">
        <f t="shared" si="51"/>
        <v>3048.08</v>
      </c>
      <c r="U57" s="1"/>
      <c r="V57" s="14" t="s">
        <v>41</v>
      </c>
      <c r="W57" s="19" t="s">
        <v>32</v>
      </c>
      <c r="X57" s="20">
        <f>ROUND((Q59*1.02),2)</f>
        <v>2774.6</v>
      </c>
      <c r="Y57" s="20">
        <f>ROUND((R59*1.011),2)</f>
        <v>2878.63</v>
      </c>
      <c r="Z57" s="20">
        <f>ROUND((S59*1.007),2)</f>
        <v>2997.73</v>
      </c>
      <c r="AA57" s="21">
        <f>ROUND((T59*1.005),2)</f>
        <v>3121.8</v>
      </c>
      <c r="AB57" s="1"/>
    </row>
    <row r="58" spans="1:28" x14ac:dyDescent="0.35">
      <c r="A58" s="13"/>
      <c r="B58" s="15" t="s">
        <v>17</v>
      </c>
      <c r="C58" s="16">
        <v>2634.65</v>
      </c>
      <c r="D58" s="16">
        <v>2758.52</v>
      </c>
      <c r="E58" s="16">
        <v>2883.39</v>
      </c>
      <c r="F58" s="17">
        <v>3008.69</v>
      </c>
      <c r="G58" s="1"/>
      <c r="H58" s="13"/>
      <c r="I58" s="15" t="s">
        <v>17</v>
      </c>
      <c r="J58" s="16">
        <f t="shared" si="44"/>
        <v>2668.9</v>
      </c>
      <c r="K58" s="16">
        <f t="shared" si="45"/>
        <v>2794.38</v>
      </c>
      <c r="L58" s="16">
        <f t="shared" si="46"/>
        <v>2920.87</v>
      </c>
      <c r="M58" s="17">
        <f t="shared" si="47"/>
        <v>3047.8</v>
      </c>
      <c r="N58" s="1"/>
      <c r="O58" s="13"/>
      <c r="P58" s="15" t="s">
        <v>17</v>
      </c>
      <c r="Q58" s="16">
        <f t="shared" si="48"/>
        <v>2708.93</v>
      </c>
      <c r="R58" s="16">
        <f t="shared" si="49"/>
        <v>2836.3</v>
      </c>
      <c r="S58" s="16">
        <f t="shared" si="50"/>
        <v>2964.68</v>
      </c>
      <c r="T58" s="17">
        <f t="shared" si="51"/>
        <v>3093.52</v>
      </c>
      <c r="U58" s="1"/>
      <c r="V58" s="11"/>
      <c r="W58" s="8" t="s">
        <v>18</v>
      </c>
      <c r="X58" s="9">
        <f t="shared" ref="X58:AA62" si="61">Q60</f>
        <v>2785.84</v>
      </c>
      <c r="Y58" s="9">
        <f t="shared" si="61"/>
        <v>2918.95</v>
      </c>
      <c r="Z58" s="9">
        <f t="shared" si="61"/>
        <v>3052.03</v>
      </c>
      <c r="AA58" s="12">
        <f t="shared" si="61"/>
        <v>3185.08</v>
      </c>
      <c r="AB58" s="1"/>
    </row>
    <row r="59" spans="1:28" x14ac:dyDescent="0.35">
      <c r="A59" s="14" t="s">
        <v>41</v>
      </c>
      <c r="B59" s="19" t="s">
        <v>32</v>
      </c>
      <c r="C59" s="20">
        <v>2645.6041</v>
      </c>
      <c r="D59" s="20">
        <v>2769.2280999999998</v>
      </c>
      <c r="E59" s="20">
        <v>2895.2660000000001</v>
      </c>
      <c r="F59" s="21">
        <v>3021.0817000000002</v>
      </c>
      <c r="G59" s="1"/>
      <c r="H59" s="14" t="s">
        <v>41</v>
      </c>
      <c r="I59" s="19" t="s">
        <v>32</v>
      </c>
      <c r="J59" s="20">
        <f t="shared" si="44"/>
        <v>2680</v>
      </c>
      <c r="K59" s="20">
        <f t="shared" si="45"/>
        <v>2805.23</v>
      </c>
      <c r="L59" s="20">
        <f t="shared" si="46"/>
        <v>2932.9</v>
      </c>
      <c r="M59" s="21">
        <f t="shared" si="47"/>
        <v>3060.36</v>
      </c>
      <c r="N59" s="1"/>
      <c r="O59" s="14" t="s">
        <v>41</v>
      </c>
      <c r="P59" s="19" t="s">
        <v>32</v>
      </c>
      <c r="Q59" s="20">
        <f t="shared" si="48"/>
        <v>2720.2</v>
      </c>
      <c r="R59" s="20">
        <f t="shared" si="49"/>
        <v>2847.31</v>
      </c>
      <c r="S59" s="20">
        <f t="shared" si="50"/>
        <v>2976.89</v>
      </c>
      <c r="T59" s="21">
        <f t="shared" si="51"/>
        <v>3106.27</v>
      </c>
      <c r="U59" s="1"/>
      <c r="V59" s="11"/>
      <c r="W59" s="8" t="s">
        <v>19</v>
      </c>
      <c r="X59" s="9">
        <f t="shared" si="61"/>
        <v>2979.43</v>
      </c>
      <c r="Y59" s="9">
        <f t="shared" si="61"/>
        <v>3122.19</v>
      </c>
      <c r="Z59" s="9">
        <f t="shared" si="61"/>
        <v>3264.71</v>
      </c>
      <c r="AA59" s="12">
        <f t="shared" si="61"/>
        <v>3407.47</v>
      </c>
      <c r="AB59" s="1"/>
    </row>
    <row r="60" spans="1:28" x14ac:dyDescent="0.35">
      <c r="A60" s="11"/>
      <c r="B60" s="8" t="s">
        <v>18</v>
      </c>
      <c r="C60" s="9">
        <v>2709.45</v>
      </c>
      <c r="D60" s="9">
        <v>2838.9</v>
      </c>
      <c r="E60" s="9">
        <v>2968.34</v>
      </c>
      <c r="F60" s="12">
        <v>3097.74</v>
      </c>
      <c r="G60" s="1"/>
      <c r="H60" s="11"/>
      <c r="I60" s="8" t="s">
        <v>18</v>
      </c>
      <c r="J60" s="9">
        <f t="shared" si="44"/>
        <v>2744.67</v>
      </c>
      <c r="K60" s="9">
        <f t="shared" si="45"/>
        <v>2875.81</v>
      </c>
      <c r="L60" s="9">
        <f t="shared" si="46"/>
        <v>3006.93</v>
      </c>
      <c r="M60" s="12">
        <f t="shared" si="47"/>
        <v>3138.01</v>
      </c>
      <c r="N60" s="1"/>
      <c r="O60" s="11"/>
      <c r="P60" s="8" t="s">
        <v>18</v>
      </c>
      <c r="Q60" s="9">
        <f t="shared" si="48"/>
        <v>2785.84</v>
      </c>
      <c r="R60" s="9">
        <f t="shared" si="49"/>
        <v>2918.95</v>
      </c>
      <c r="S60" s="9">
        <f t="shared" si="50"/>
        <v>3052.03</v>
      </c>
      <c r="T60" s="12">
        <f t="shared" si="51"/>
        <v>3185.08</v>
      </c>
      <c r="U60" s="1"/>
      <c r="V60" s="11"/>
      <c r="W60" s="8" t="s">
        <v>20</v>
      </c>
      <c r="X60" s="9">
        <f t="shared" si="61"/>
        <v>3306.1</v>
      </c>
      <c r="Y60" s="9">
        <f t="shared" si="61"/>
        <v>3464.31</v>
      </c>
      <c r="Z60" s="9">
        <f t="shared" si="61"/>
        <v>3622.55</v>
      </c>
      <c r="AA60" s="12">
        <f t="shared" si="61"/>
        <v>3781.3</v>
      </c>
      <c r="AB60" s="1"/>
    </row>
    <row r="61" spans="1:28" x14ac:dyDescent="0.35">
      <c r="A61" s="11"/>
      <c r="B61" s="8" t="s">
        <v>19</v>
      </c>
      <c r="C61" s="9">
        <v>2897.73</v>
      </c>
      <c r="D61" s="9">
        <v>3036.57</v>
      </c>
      <c r="E61" s="9">
        <v>3175.18</v>
      </c>
      <c r="F61" s="12">
        <v>3314.03</v>
      </c>
      <c r="G61" s="1"/>
      <c r="H61" s="11"/>
      <c r="I61" s="8" t="s">
        <v>19</v>
      </c>
      <c r="J61" s="9">
        <f t="shared" si="44"/>
        <v>2935.4</v>
      </c>
      <c r="K61" s="9">
        <f t="shared" si="45"/>
        <v>3076.05</v>
      </c>
      <c r="L61" s="9">
        <f t="shared" si="46"/>
        <v>3216.46</v>
      </c>
      <c r="M61" s="12">
        <f t="shared" si="47"/>
        <v>3357.11</v>
      </c>
      <c r="N61" s="1"/>
      <c r="O61" s="11"/>
      <c r="P61" s="8" t="s">
        <v>19</v>
      </c>
      <c r="Q61" s="9">
        <f t="shared" si="48"/>
        <v>2979.43</v>
      </c>
      <c r="R61" s="9">
        <f t="shared" si="49"/>
        <v>3122.19</v>
      </c>
      <c r="S61" s="9">
        <f t="shared" si="50"/>
        <v>3264.71</v>
      </c>
      <c r="T61" s="12">
        <f t="shared" si="51"/>
        <v>3407.47</v>
      </c>
      <c r="U61" s="1"/>
      <c r="V61" s="11"/>
      <c r="W61" s="8" t="s">
        <v>21</v>
      </c>
      <c r="X61" s="9">
        <f t="shared" si="61"/>
        <v>3476.88</v>
      </c>
      <c r="Y61" s="9">
        <f t="shared" si="61"/>
        <v>3643.59</v>
      </c>
      <c r="Z61" s="9">
        <f t="shared" si="61"/>
        <v>3810.81</v>
      </c>
      <c r="AA61" s="12">
        <f t="shared" si="61"/>
        <v>3977.05</v>
      </c>
      <c r="AB61" s="1"/>
    </row>
    <row r="62" spans="1:28" x14ac:dyDescent="0.35">
      <c r="A62" s="11"/>
      <c r="B62" s="8" t="s">
        <v>20</v>
      </c>
      <c r="C62" s="9">
        <v>3215.44</v>
      </c>
      <c r="D62" s="9">
        <v>3369.31</v>
      </c>
      <c r="E62" s="9">
        <v>3523.21</v>
      </c>
      <c r="F62" s="12">
        <v>3677.61</v>
      </c>
      <c r="G62" s="1"/>
      <c r="H62" s="11"/>
      <c r="I62" s="8" t="s">
        <v>20</v>
      </c>
      <c r="J62" s="9">
        <f t="shared" si="44"/>
        <v>3257.24</v>
      </c>
      <c r="K62" s="9">
        <f t="shared" si="45"/>
        <v>3413.11</v>
      </c>
      <c r="L62" s="9">
        <f t="shared" si="46"/>
        <v>3569.01</v>
      </c>
      <c r="M62" s="12">
        <f t="shared" si="47"/>
        <v>3725.42</v>
      </c>
      <c r="N62" s="1"/>
      <c r="O62" s="11"/>
      <c r="P62" s="8" t="s">
        <v>20</v>
      </c>
      <c r="Q62" s="9">
        <f t="shared" si="48"/>
        <v>3306.1</v>
      </c>
      <c r="R62" s="9">
        <f t="shared" si="49"/>
        <v>3464.31</v>
      </c>
      <c r="S62" s="9">
        <f t="shared" si="50"/>
        <v>3622.55</v>
      </c>
      <c r="T62" s="12">
        <f t="shared" si="51"/>
        <v>3781.3</v>
      </c>
      <c r="U62" s="1"/>
      <c r="V62" s="13"/>
      <c r="W62" s="15" t="s">
        <v>22</v>
      </c>
      <c r="X62" s="16">
        <f t="shared" si="61"/>
        <v>3708.43</v>
      </c>
      <c r="Y62" s="16">
        <f t="shared" si="61"/>
        <v>3886.28</v>
      </c>
      <c r="Z62" s="16">
        <f t="shared" si="61"/>
        <v>4065.09</v>
      </c>
      <c r="AA62" s="17">
        <f t="shared" si="61"/>
        <v>4244.2</v>
      </c>
      <c r="AB62" s="1"/>
    </row>
    <row r="63" spans="1:28" x14ac:dyDescent="0.35">
      <c r="A63" s="11"/>
      <c r="B63" s="8" t="s">
        <v>21</v>
      </c>
      <c r="C63" s="9">
        <v>3381.54</v>
      </c>
      <c r="D63" s="9">
        <v>3543.67</v>
      </c>
      <c r="E63" s="9">
        <v>3706.31</v>
      </c>
      <c r="F63" s="12">
        <v>3868</v>
      </c>
      <c r="G63" s="1"/>
      <c r="H63" s="11"/>
      <c r="I63" s="8" t="s">
        <v>21</v>
      </c>
      <c r="J63" s="9">
        <f t="shared" si="44"/>
        <v>3425.5</v>
      </c>
      <c r="K63" s="9">
        <f t="shared" si="45"/>
        <v>3589.74</v>
      </c>
      <c r="L63" s="9">
        <f t="shared" si="46"/>
        <v>3754.49</v>
      </c>
      <c r="M63" s="12">
        <f t="shared" si="47"/>
        <v>3918.28</v>
      </c>
      <c r="N63" s="1"/>
      <c r="O63" s="11"/>
      <c r="P63" s="8" t="s">
        <v>21</v>
      </c>
      <c r="Q63" s="9">
        <f t="shared" si="48"/>
        <v>3476.88</v>
      </c>
      <c r="R63" s="9">
        <f t="shared" si="49"/>
        <v>3643.59</v>
      </c>
      <c r="S63" s="9">
        <f t="shared" si="50"/>
        <v>3810.81</v>
      </c>
      <c r="T63" s="12">
        <f t="shared" si="51"/>
        <v>3977.05</v>
      </c>
      <c r="U63" s="1"/>
      <c r="AB63" s="1"/>
    </row>
    <row r="64" spans="1:28" x14ac:dyDescent="0.35">
      <c r="A64" s="13"/>
      <c r="B64" s="15" t="s">
        <v>22</v>
      </c>
      <c r="C64" s="16">
        <v>3606.74</v>
      </c>
      <c r="D64" s="16">
        <v>3779.71</v>
      </c>
      <c r="E64" s="16">
        <v>3953.61</v>
      </c>
      <c r="F64" s="17">
        <v>4127.82</v>
      </c>
      <c r="G64" s="1"/>
      <c r="H64" s="13"/>
      <c r="I64" s="15" t="s">
        <v>22</v>
      </c>
      <c r="J64" s="16">
        <f t="shared" si="44"/>
        <v>3653.63</v>
      </c>
      <c r="K64" s="16">
        <f t="shared" si="45"/>
        <v>3828.85</v>
      </c>
      <c r="L64" s="16">
        <f t="shared" si="46"/>
        <v>4005.01</v>
      </c>
      <c r="M64" s="17">
        <f t="shared" si="47"/>
        <v>4181.4799999999996</v>
      </c>
      <c r="N64" s="1"/>
      <c r="O64" s="13"/>
      <c r="P64" s="15" t="s">
        <v>22</v>
      </c>
      <c r="Q64" s="16">
        <f t="shared" si="48"/>
        <v>3708.43</v>
      </c>
      <c r="R64" s="16">
        <f t="shared" si="49"/>
        <v>3886.28</v>
      </c>
      <c r="S64" s="16">
        <f t="shared" si="50"/>
        <v>4065.09</v>
      </c>
      <c r="T64" s="17">
        <f t="shared" si="51"/>
        <v>4244.2</v>
      </c>
      <c r="U64" s="1"/>
      <c r="V64" s="1"/>
      <c r="W64" s="1"/>
      <c r="X64" s="1"/>
      <c r="Y64" s="1"/>
      <c r="Z64" s="1"/>
      <c r="AA64" s="1"/>
      <c r="AB64" s="1"/>
    </row>
  </sheetData>
  <mergeCells count="8">
    <mergeCell ref="A1:F2"/>
    <mergeCell ref="H1:M2"/>
    <mergeCell ref="O1:T2"/>
    <mergeCell ref="V1:AA2"/>
    <mergeCell ref="A3:F3"/>
    <mergeCell ref="H3:M3"/>
    <mergeCell ref="O3:T3"/>
    <mergeCell ref="V3:AA3"/>
  </mergeCells>
  <pageMargins left="0.7" right="0.7" top="0.75" bottom="0.75" header="0.3" footer="0.3"/>
  <pageSetup paperSize="9" scale="43" orientation="landscape" r:id="rId1"/>
  <ignoredErrors>
    <ignoredError sqref="X8 X16 X20 X23 X27 X7 X12 X39 X51:X52 X50 X54:X56 X53 X57 Y8:AA8 Y7:AA7 Y9:AA12 AA24:AA26 AA21:AA22 Z24:Z26 Z21:Z22 Y39:AA43 AA51:AA52 AA54:AA56 AA17:AA19 Z51:Z52 Z54:Z56 Y54:Y56 Z17:Z19 Y51:Y52 Y16:AA16 Y53:AA53 Y20:AA20 Y17:Y19 Y57:AA57 Y44:AA50 Y23:AA23 Y21:Y22 Y27:AA38 Y24:Y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HALI 10.6.2020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Snellman Kenneth</dc:creator>
  <cp:lastModifiedBy>Suvi Kurvi</cp:lastModifiedBy>
  <cp:lastPrinted>2020-06-29T06:27:19Z</cp:lastPrinted>
  <dcterms:created xsi:type="dcterms:W3CDTF">2018-01-17T07:36:56Z</dcterms:created>
  <dcterms:modified xsi:type="dcterms:W3CDTF">2020-06-29T06:49:16Z</dcterms:modified>
</cp:coreProperties>
</file>